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60" windowWidth="20730" windowHeight="11700" tabRatio="668" activeTab="3"/>
  </bookViews>
  <sheets>
    <sheet name="ОБЩО" sheetId="1" r:id="rId1"/>
    <sheet name="Ведомствени разходи" sheetId="2" r:id="rId2"/>
    <sheet name="Администрирани разходи" sheetId="3" r:id="rId3"/>
    <sheet name="ПРБ неприлагащи прогр. бюджет" sheetId="4" r:id="rId4"/>
    <sheet name="Мерки" sheetId="5" r:id="rId5"/>
    <sheet name="Чужди средства" sheetId="6" r:id="rId6"/>
  </sheets>
  <definedNames>
    <definedName name="_xlnm._FilterDatabase" localSheetId="4" hidden="1">'Мерки'!$A$1:$A$44</definedName>
    <definedName name="_xlnm._FilterDatabase" localSheetId="5" hidden="1">'Чужди средства'!$A$1:$A$27</definedName>
    <definedName name="_xlnm.Print_Area" localSheetId="4">'Мерки'!$B$1:$I$44</definedName>
    <definedName name="_xlnm.Print_Area" localSheetId="5">'Чужди средства'!$B$1:$D$27</definedName>
    <definedName name="_xlnm.Print_Titles" localSheetId="4">'Мерки'!$6:$7</definedName>
    <definedName name="_xlnm.Print_Titles" localSheetId="5">'Чужди средства'!$6:$7</definedName>
  </definedNames>
  <calcPr fullCalcOnLoad="1"/>
</workbook>
</file>

<file path=xl/sharedStrings.xml><?xml version="1.0" encoding="utf-8"?>
<sst xmlns="http://schemas.openxmlformats.org/spreadsheetml/2006/main" count="181" uniqueCount="74">
  <si>
    <t>1. Персонал</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</si>
  <si>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</si>
  <si>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</si>
  <si>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1.3. Осигурителни вноски</t>
  </si>
  <si>
    <t xml:space="preserve">2. Издръжка </t>
  </si>
  <si>
    <t xml:space="preserve">3. Лихви </t>
  </si>
  <si>
    <t xml:space="preserve">в т. ч. външни </t>
  </si>
  <si>
    <t>4. Социални разходи, стипендии</t>
  </si>
  <si>
    <t>в т. ч. стипендии</t>
  </si>
  <si>
    <t xml:space="preserve">5.Субсидии </t>
  </si>
  <si>
    <t>7. Капиталови трансфери</t>
  </si>
  <si>
    <t>8. Предоставени текущи и капиталови трансфери за чужбина</t>
  </si>
  <si>
    <t xml:space="preserve">9. Прираст на държавния резерв и изкупуване на земеделска продукция </t>
  </si>
  <si>
    <t>в т. ч. плащания за попълване на държавния резерв</t>
  </si>
  <si>
    <t xml:space="preserve">          постъпления от продажби на държавния резерв (-)</t>
  </si>
  <si>
    <t xml:space="preserve">за периода от </t>
  </si>
  <si>
    <t>до</t>
  </si>
  <si>
    <t>БЮДЖЕТ</t>
  </si>
  <si>
    <t>в т.ч. за сметка на дарения</t>
  </si>
  <si>
    <t>ДЕС</t>
  </si>
  <si>
    <t xml:space="preserve">ОБЩО РАЗХОДИ </t>
  </si>
  <si>
    <t>ОТЧЕТНИ ДАННИ (в лева)</t>
  </si>
  <si>
    <t xml:space="preserve">ОТЧЕТ ЗА ИЗВЪРШЕНИТЕ РАЗХОДИ 
ВЪВ ВРЪЗКА С МЕРКИТЕ ЗА ПРЕДОТВРАТЯВАНЕ РАЗПРОСТРАНЕНИЕТО НА COVID-19 И ЛЕЧЕНИЕТО МУ, МЕРКИ ЗА ПОДКРЕПА НА БИЗНЕСА И СОЦИАЛНИ МЕРКИ
</t>
  </si>
  <si>
    <t>КСФ</t>
  </si>
  <si>
    <t>ДМП</t>
  </si>
  <si>
    <t>ВСИЧКО РАЗХОДИ</t>
  </si>
  <si>
    <t xml:space="preserve">ОТЧЕТ ЗА ИЗВЪРШЕНИТЕ ВЕДОМСТВЕНИ РАЗХОДИ 
ВЪВ ВРЪЗКА С МЕРКИТЕ ЗА ПРЕДОТВРАТЯВАНЕ РАЗПРОСТРАНЕНИЕТО НА COVID-19 И ЛЕЧЕНИЕТО МУ, МЕРКИ ЗА ПОДКРЕПА НА БИЗНЕСА И СОЦИАЛНИ МЕРКИ
</t>
  </si>
  <si>
    <t>ДФЗ-РА</t>
  </si>
  <si>
    <t xml:space="preserve">ВЕДОМСТВЕНИ РАЗХОДИ </t>
  </si>
  <si>
    <t xml:space="preserve">АДМИНИСТРИРАНИ РАЗХОДИ </t>
  </si>
  <si>
    <t xml:space="preserve">ОТЧЕТ ЗА ИЗВЪРШЕНИТЕ АДМИНИСТРИРАНИ РАЗХОДИ 
ВЪВ ВРЪЗКА С МЕРКИТЕ ЗА ПРЕДОТВРАТЯВАНЕ РАЗПРОСТРАНЕНИЕТО НА COVID-19 И ЛЕЧЕНИЕТО МУ, МЕРКИ ЗА ПОДКРЕПА НА БИЗНЕСА И СОЦИАЛНИ МЕРКИ
</t>
  </si>
  <si>
    <t>6. Придобиване на нeфинансови активи</t>
  </si>
  <si>
    <t xml:space="preserve">РАЗХОДИ </t>
  </si>
  <si>
    <t>* Тази страница се попълва само от ПРБ, които не прилагат програмен формат на бюджет.</t>
  </si>
  <si>
    <t>МЕРКИ</t>
  </si>
  <si>
    <t>Сметки за средства от ЕС</t>
  </si>
  <si>
    <t>Нормативно основание</t>
  </si>
  <si>
    <t>МЕРКИ ЗА ПОДКРЕПА НА ДОМАКИНСТВАТА:</t>
  </si>
  <si>
    <t>МЕРКИ ЗА ПОДКРЕПА НА БИЗНЕСА:</t>
  </si>
  <si>
    <t>МЕРКИ ЗА ОРГАНИТЕ НА ДЪРЖАВНО УПРАВЛЕНИЕ, НАТОВАРЕНИ С ДЕЙНОСТИ ПО ОВЛАДЯВАНЕ НА ПАНДЕМИЯТА И ПОСЛЕДСТВИЯТА ОТ COVID-19:</t>
  </si>
  <si>
    <t>Осигуряване на лични предпазни средства (маски, ръкавици, калцуни, предпазно облекло, защитни очила) за нуждите на лечебните заведения, както и дезинфектанти, дезинфекция на работните помещения, термометри за измерване от разстояние, консумативи, реактиви, медикаменти, PCR тестове, бързи тестове и др.)</t>
  </si>
  <si>
    <t xml:space="preserve">Осигуряване на ваксини, лекарствени продукти и бързи антигенни тестове в борбата с пандемията от COVID-19 </t>
  </si>
  <si>
    <t>Подкрепа на семейства с деца до 14 г. възраст, при които родителите не могат да извършват дистанционна работа от вкъщи и нямат възможност да ползват платен отпуск</t>
  </si>
  <si>
    <t>Национална програма „Отново заедно“</t>
  </si>
  <si>
    <t xml:space="preserve">Реализиране на програми за заетост и мерки за обучение за подкрепа на безработните лица и работодателите </t>
  </si>
  <si>
    <t xml:space="preserve">Разходи за подпомагане на бизнеса и програми за заетост </t>
  </si>
  <si>
    <t>Допълнителни разходи по бюджета на ДФ „Земеделие“ за подпомагане на засегнатите от негативните ефекти от пандемията земеделски стопани</t>
  </si>
  <si>
    <t>Подкрепа на персонала на първа линия, пряко ангажиран с дейности по предотвратяване разпространението на COVID-19, вкл. за поставяне на ваксини срещу COVID-19</t>
  </si>
  <si>
    <t>Изплащане на допълнителни трудови възнаграждения на изпълнителите на болнична медицинска помощ</t>
  </si>
  <si>
    <t>Разходи за предпазни средства (маски, ръкавици и др.), дезинфектанти (лични и за помещенията) в училищата и за осигуряване на изследване за COVID-19 с щадящи бързи антигенни тестове на учениците от I до XII клас</t>
  </si>
  <si>
    <t xml:space="preserve">Допълване на субсидиите за лечебни заведения за болнична помощ за поддържане готовността на клиники/отделения по инфекциозни болести за оказване на медицинска помощ при епидемично разпространение на COVID-19  </t>
  </si>
  <si>
    <t>ОТЧЕТ ЗА ИЗВЪРШЕНИТЕ РАЗХОДИ 
ПО СМЕТКИТЕ ЗА ЧУЖДИ СРЕДСТВА ЗА 2022 Г.</t>
  </si>
  <si>
    <t>Еднократно изплащане на допълнителни суми към пенсиите в размер на 50 лв. за периода август-декември 2020 г., месец януари-септември 2021 г. и по 120 лв. на месец за периода октомври-декември 2021 г. и еднократно изплащане на допълнителни суми съм пенсиите в размер на 60 лв. на всички пенсионери за шест месеца на 2022</t>
  </si>
  <si>
    <t>Еднократно изплащане на допълнителни суми към пенсиите в размер на 75 лв. за всеки пенсионер, който е със завършен ваксинационен курс за COVID 19 до 31.12.2021 г./който завърши ваксинационен курс за  COVID 19 в периода 1.01-30.06.2022 г.</t>
  </si>
  <si>
    <t xml:space="preserve">За подпомагане на бизнеса в областта на туризма -  в размер до 70 000,0 хил.лв., както следва: 60 000,0 хил.лв. за подпомагане на туристическия сектор с безвъзмездни средства; 6 000,0 хил.лв. помощ, насочена към туроператорите за възстановяване средствата от клиенти по нереализирани пътувания вследствие на COVID-19 и 4 000,0 хил.лв еднократна помощ за екскурзоводите </t>
  </si>
  <si>
    <t>Безвъзмездни средства на въздушните превозвачи с оперативен лиценз на въздушен превозвач на Общността с разрешение за превоз на пътници, издаден от главния директор на ГД "Гражданска въздухоплавателна администрация" съгласно чл. 109 от ЗДБРБ за 2021 г.</t>
  </si>
  <si>
    <t>Подпомагане на автобусните превозвачи които притежават лиценз за превоз на пътници</t>
  </si>
  <si>
    <t>ОТЧЕТНИ ДАННИ
(в лева)</t>
  </si>
  <si>
    <t>ЧУЖДИ СРЕДСТВА</t>
  </si>
  <si>
    <t>Финансова подкрепа в областта на културата и изкуствата в условията на обявена извънредна епидемична обстановка</t>
  </si>
  <si>
    <t>Субсидии за туроператори, които използват въздушни превозвачи с валиден оперативен лиценз за изпълнение на чартърни полети до Република България с цел туризъм</t>
  </si>
  <si>
    <t>Еднократна сума за компенсиране на дохода от пенсии до нивото от декември 2021 г. за периода до юни 2022 г.</t>
  </si>
  <si>
    <t>Разходи за предпазни средства (маски, ръкавици и др.), дезинфектанти (лични и за помещенията) в училищата и за осигуряване на изследване за COVID-19 с щадящи бързи антигенни тестове на учениците от I до XII клас и за закупуване на въздухопречистватели от образователните институции</t>
  </si>
  <si>
    <t>Приложение № 11</t>
  </si>
  <si>
    <t>(наименование на първостепенния разпоредител с бюджет)</t>
  </si>
  <si>
    <t>МЕРКИ ЗА ОРГАНИТЕ НА ДЪРЖАВНО УПРАВЛЕНИЕ, НАТОВАРЕНИ С ДЕЙНОСТИ ПО ОВЛАДЯВАНЕ НА ПАНДЕМИЯТА И ПОСЛЕДСТВИЯТА ОТ ПАНДЕМИЯТА ОТ COVID-19:</t>
  </si>
  <si>
    <t>Осигуряване на лични предпазни средства (маски, ръкавици и др.) за нуждите на държавната администрация, както и за дезинфектанти, дезинфекция на работните помещения, термометри за измерване от разстояние и др.</t>
  </si>
  <si>
    <t>* Сумата на ред „ВСИЧКО РАЗХОДИ“ в колоните с отчетни данни от тази страница, следва да съответства на размера на ред „ВСИЧКО РАЗХОДИ“ от страница „ОБЩО“ в съответните колони.</t>
  </si>
  <si>
    <t>ОТЧЕТ ЗА ИЗВЪРШЕНИТЕ РАЗХОДИ 
ПО МЕРКИТЕ ЗА ПРЕДОТВРАТЯВАНЕ РАЗПРОСТРАНЕНИЕТО НА COVID-19 И ЛЕЧЕНИЕТО МУ, МЕРКИ ЗА ПОДКРЕПА НА БИЗНЕСА И СОЦИАЛНИ МЕРКИ ЗА 2022 Г.</t>
  </si>
  <si>
    <t>ОЧАКВАНО ИЗПЪЛНЕНИЕ 2022 (в лева)</t>
  </si>
  <si>
    <t>НЗОК</t>
  </si>
  <si>
    <t>чл. 5 от Закона за бюджета на НЗОК  - чрез трансфер от централния бюджет по бюджета на НЗОК за 2021 г. се осигуряват средства на изпълнителите на болнична медицинска помощ за изплащане на допълнителни трудови възнаграждения на медицинския персонал за всеки месец.</t>
  </si>
  <si>
    <t>Заповед на Управителя на НЗОК</t>
  </si>
  <si>
    <t>чл. 15а от Закона за мерките и действията по време на извънредното положение 
Методика за определяне на размера на сумите, заплащани от НЗОК на изпълнители на медицинска помощ, на дентална помощ и на медико-диагностични дейности за работа при неблагоприятни условия по повод на обявена епидемична обстановка, приети от НС на НЗОК, УС на БЛС и УС на БЗС № РД-НС-01-1/17.02.2022г., № РД-НС-01-2/23.03.2022г., № РД-НС-01-3/18.04.2022г.</t>
  </si>
</sst>
</file>

<file path=xl/styles.xml><?xml version="1.0" encoding="utf-8"?>
<styleSheet xmlns="http://schemas.openxmlformats.org/spreadsheetml/2006/main">
  <numFmts count="21">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2]dd\ mmmm\ yyyy\ &quot;г.&quot;"/>
    <numFmt numFmtId="173" formatCode="&quot;Yes&quot;;&quot;Yes&quot;;&quot;No&quot;"/>
    <numFmt numFmtId="174" formatCode="&quot;True&quot;;&quot;True&quot;;&quot;False&quot;"/>
    <numFmt numFmtId="175" formatCode="&quot;On&quot;;&quot;On&quot;;&quot;Off&quot;"/>
    <numFmt numFmtId="176" formatCode="[$€-2]\ #,##0.00_);[Red]\([$€-2]\ #,##0.00\)"/>
  </numFmts>
  <fonts count="65">
    <font>
      <sz val="11"/>
      <color theme="1"/>
      <name val="Calibri"/>
      <family val="2"/>
    </font>
    <font>
      <sz val="11"/>
      <color indexed="8"/>
      <name val="Calibri"/>
      <family val="2"/>
    </font>
    <font>
      <b/>
      <sz val="14"/>
      <name val="Times New Roman"/>
      <family val="1"/>
    </font>
    <font>
      <sz val="12"/>
      <name val="Times New Roman"/>
      <family val="1"/>
    </font>
    <font>
      <sz val="10"/>
      <name val="Arial"/>
      <family val="2"/>
    </font>
    <font>
      <sz val="10"/>
      <name val="Hebar"/>
      <family val="0"/>
    </font>
    <font>
      <b/>
      <sz val="10"/>
      <name val="Times New Roman"/>
      <family val="1"/>
    </font>
    <font>
      <i/>
      <sz val="12"/>
      <name val="Times New Roman"/>
      <family val="1"/>
    </font>
    <font>
      <b/>
      <sz val="12"/>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16"/>
      <name val="Times New Roman CYR"/>
      <family val="0"/>
    </font>
    <font>
      <b/>
      <sz val="11"/>
      <color indexed="16"/>
      <name val="Times New Roman CYR"/>
      <family val="0"/>
    </font>
    <font>
      <sz val="10"/>
      <color indexed="8"/>
      <name val="Times New Roman"/>
      <family val="1"/>
    </font>
    <font>
      <b/>
      <sz val="11"/>
      <color indexed="8"/>
      <name val="Times New Roman"/>
      <family val="1"/>
    </font>
    <font>
      <sz val="12"/>
      <color indexed="8"/>
      <name val="Times New Roman"/>
      <family val="1"/>
    </font>
    <font>
      <sz val="12"/>
      <color indexed="10"/>
      <name val="Times New Roman"/>
      <family val="1"/>
    </font>
    <font>
      <sz val="11"/>
      <color indexed="8"/>
      <name val="Times New Roman"/>
      <family val="1"/>
    </font>
    <font>
      <sz val="12"/>
      <color indexed="49"/>
      <name val="Times New Roman"/>
      <family val="1"/>
    </font>
    <font>
      <i/>
      <sz val="12"/>
      <color indexed="16"/>
      <name val="Times New Roman"/>
      <family val="1"/>
    </font>
    <font>
      <b/>
      <sz val="11"/>
      <color indexed="16"/>
      <name val="Times New Roman"/>
      <family val="1"/>
    </font>
    <font>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800000"/>
      <name val="Times New Roman CYR"/>
      <family val="0"/>
    </font>
    <font>
      <b/>
      <sz val="11"/>
      <color rgb="FF800000"/>
      <name val="Times New Roman CYR"/>
      <family val="0"/>
    </font>
    <font>
      <sz val="10"/>
      <color theme="1"/>
      <name val="Times New Roman"/>
      <family val="1"/>
    </font>
    <font>
      <b/>
      <sz val="11"/>
      <color theme="1"/>
      <name val="Times New Roman"/>
      <family val="1"/>
    </font>
    <font>
      <sz val="12"/>
      <color theme="1"/>
      <name val="Times New Roman"/>
      <family val="1"/>
    </font>
    <font>
      <sz val="12"/>
      <color rgb="FFFF0000"/>
      <name val="Times New Roman"/>
      <family val="1"/>
    </font>
    <font>
      <sz val="11"/>
      <color theme="1"/>
      <name val="Times New Roman"/>
      <family val="1"/>
    </font>
    <font>
      <sz val="12"/>
      <color theme="4" tint="-0.24997000396251678"/>
      <name val="Times New Roman"/>
      <family val="1"/>
    </font>
    <font>
      <i/>
      <sz val="12"/>
      <color rgb="FF800000"/>
      <name val="Times New Roman"/>
      <family val="1"/>
    </font>
    <font>
      <b/>
      <sz val="11"/>
      <color rgb="FF800000"/>
      <name val="Times New Roman"/>
      <family val="1"/>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top style="medium"/>
      <bottom/>
    </border>
    <border>
      <left/>
      <right style="thin"/>
      <top/>
      <bottom/>
    </border>
    <border>
      <left/>
      <right/>
      <top/>
      <bottom style="medium"/>
    </border>
    <border>
      <left/>
      <right style="thin"/>
      <top/>
      <bottom style="medium"/>
    </border>
    <border>
      <left style="medium"/>
      <right style="medium"/>
      <top style="medium"/>
      <bottom style="medium"/>
    </border>
    <border>
      <left style="thin"/>
      <right style="thin"/>
      <top style="thin"/>
      <bottom style="thin"/>
    </border>
    <border>
      <left style="thin"/>
      <right style="thin"/>
      <top/>
      <bottom style="thin"/>
    </border>
    <border>
      <left style="thin"/>
      <right/>
      <top/>
      <bottom style="thin"/>
    </border>
    <border>
      <left style="thin"/>
      <right style="thin"/>
      <top style="thin"/>
      <bottom style="medium"/>
    </border>
    <border>
      <left style="thin"/>
      <right style="thin"/>
      <top/>
      <bottom/>
    </border>
    <border>
      <left style="thin"/>
      <right style="thin"/>
      <top style="thin"/>
      <bottom/>
    </border>
    <border>
      <left style="thin"/>
      <right style="thin"/>
      <top/>
      <bottom style="medium"/>
    </border>
    <border>
      <left style="thin"/>
      <right style="thin"/>
      <top style="medium"/>
      <bottom style="thin"/>
    </border>
    <border>
      <left style="thin"/>
      <right/>
      <top style="thin"/>
      <bottom style="thin"/>
    </border>
    <border>
      <left/>
      <right/>
      <top style="thin"/>
      <bottom style="medium"/>
    </border>
    <border>
      <left/>
      <right style="thin"/>
      <top style="thin"/>
      <bottom style="medium"/>
    </border>
    <border>
      <left/>
      <right style="thin"/>
      <top/>
      <bottom style="thin"/>
    </border>
    <border>
      <left style="thin"/>
      <right style="thin"/>
      <top style="medium"/>
      <bottom/>
    </border>
    <border>
      <left/>
      <right style="thin"/>
      <top style="medium"/>
      <bottom style="thin"/>
    </border>
    <border>
      <left/>
      <right/>
      <top style="medium"/>
      <bottom/>
    </border>
    <border>
      <left/>
      <right style="thin"/>
      <top style="medium"/>
      <bottom/>
    </border>
    <border>
      <left style="thin"/>
      <right/>
      <top style="medium"/>
      <bottom style="thin"/>
    </border>
    <border>
      <left/>
      <right/>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style="medium"/>
    </border>
    <border>
      <left/>
      <right/>
      <top style="thin"/>
      <bottom style="thin"/>
    </border>
    <border>
      <left/>
      <right style="thin"/>
      <top style="thin"/>
      <bottom style="thin"/>
    </border>
    <border>
      <left style="thin"/>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4" fillId="0" borderId="0">
      <alignment/>
      <protection/>
    </xf>
    <xf numFmtId="0" fontId="5"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9">
    <xf numFmtId="0" fontId="0" fillId="0" borderId="0" xfId="0" applyFont="1" applyAlignment="1">
      <alignment/>
    </xf>
    <xf numFmtId="0" fontId="54" fillId="9" borderId="0" xfId="55" applyFont="1" applyFill="1" applyBorder="1" applyAlignment="1" applyProtection="1">
      <alignment horizontal="center" vertical="center" wrapText="1"/>
      <protection/>
    </xf>
    <xf numFmtId="0" fontId="0" fillId="33" borderId="0" xfId="0" applyFill="1" applyAlignment="1">
      <alignment/>
    </xf>
    <xf numFmtId="0" fontId="54" fillId="9" borderId="0" xfId="55" applyFont="1" applyFill="1" applyBorder="1" applyAlignment="1" applyProtection="1">
      <alignment vertical="center" wrapText="1"/>
      <protection/>
    </xf>
    <xf numFmtId="0" fontId="0" fillId="9" borderId="0" xfId="0" applyFill="1" applyBorder="1" applyAlignment="1">
      <alignment/>
    </xf>
    <xf numFmtId="0" fontId="54" fillId="9" borderId="10" xfId="55" applyFont="1" applyFill="1" applyBorder="1" applyAlignment="1" applyProtection="1">
      <alignment vertical="center" wrapText="1"/>
      <protection/>
    </xf>
    <xf numFmtId="0" fontId="55" fillId="9" borderId="11" xfId="55" applyFont="1" applyFill="1" applyBorder="1" applyAlignment="1" applyProtection="1">
      <alignment horizontal="center" vertical="center" wrapText="1"/>
      <protection/>
    </xf>
    <xf numFmtId="0" fontId="56" fillId="9" borderId="10" xfId="0" applyFont="1" applyFill="1" applyBorder="1" applyAlignment="1">
      <alignment/>
    </xf>
    <xf numFmtId="0" fontId="54" fillId="9" borderId="12" xfId="55" applyFont="1" applyFill="1" applyBorder="1" applyAlignment="1" applyProtection="1">
      <alignment horizontal="center" vertical="center" wrapText="1"/>
      <protection/>
    </xf>
    <xf numFmtId="0" fontId="54" fillId="9" borderId="12" xfId="55" applyFont="1" applyFill="1" applyBorder="1" applyAlignment="1" applyProtection="1">
      <alignment vertical="center" wrapText="1"/>
      <protection/>
    </xf>
    <xf numFmtId="0" fontId="54" fillId="9" borderId="13" xfId="55" applyFont="1" applyFill="1" applyBorder="1" applyAlignment="1" applyProtection="1">
      <alignment vertical="center" wrapText="1"/>
      <protection/>
    </xf>
    <xf numFmtId="0" fontId="54" fillId="9" borderId="14" xfId="55" applyFont="1" applyFill="1" applyBorder="1" applyAlignment="1" applyProtection="1">
      <alignment vertical="center" wrapText="1"/>
      <protection/>
    </xf>
    <xf numFmtId="0" fontId="0" fillId="0" borderId="0" xfId="0" applyAlignment="1" applyProtection="1">
      <alignment/>
      <protection/>
    </xf>
    <xf numFmtId="0" fontId="56" fillId="9" borderId="10" xfId="0" applyFont="1" applyFill="1" applyBorder="1" applyAlignment="1" applyProtection="1">
      <alignment/>
      <protection/>
    </xf>
    <xf numFmtId="0" fontId="0" fillId="9" borderId="0" xfId="0" applyFill="1" applyBorder="1" applyAlignment="1" applyProtection="1">
      <alignment/>
      <protection/>
    </xf>
    <xf numFmtId="0" fontId="0" fillId="33" borderId="0" xfId="0" applyFill="1" applyAlignment="1" applyProtection="1">
      <alignment/>
      <protection/>
    </xf>
    <xf numFmtId="0" fontId="57" fillId="0" borderId="13" xfId="0" applyFont="1" applyBorder="1" applyAlignment="1">
      <alignment horizontal="center"/>
    </xf>
    <xf numFmtId="14" fontId="54" fillId="9" borderId="15" xfId="55" applyNumberFormat="1" applyFont="1" applyFill="1" applyBorder="1" applyAlignment="1" applyProtection="1">
      <alignment vertical="center" wrapText="1"/>
      <protection locked="0"/>
    </xf>
    <xf numFmtId="14" fontId="54" fillId="9" borderId="16" xfId="55" applyNumberFormat="1" applyFont="1" applyFill="1" applyBorder="1" applyAlignment="1" applyProtection="1">
      <alignment vertical="center" wrapText="1"/>
      <protection/>
    </xf>
    <xf numFmtId="0" fontId="6" fillId="9" borderId="17" xfId="56" applyFont="1" applyFill="1" applyBorder="1" applyAlignment="1" applyProtection="1">
      <alignment horizontal="center" vertical="center" wrapText="1"/>
      <protection/>
    </xf>
    <xf numFmtId="0" fontId="2" fillId="9" borderId="18" xfId="0" applyFont="1" applyFill="1" applyBorder="1" applyAlignment="1" applyProtection="1" quotePrefix="1">
      <alignment horizontal="center" vertical="center"/>
      <protection/>
    </xf>
    <xf numFmtId="0" fontId="58" fillId="34" borderId="16" xfId="0" applyFont="1" applyFill="1" applyBorder="1" applyAlignment="1">
      <alignment horizontal="left" wrapText="1" indent="1"/>
    </xf>
    <xf numFmtId="0" fontId="3" fillId="0" borderId="16" xfId="0" applyFont="1" applyFill="1" applyBorder="1" applyAlignment="1" applyProtection="1" quotePrefix="1">
      <alignment horizontal="left" wrapText="1" indent="1"/>
      <protection locked="0"/>
    </xf>
    <xf numFmtId="0" fontId="3" fillId="0" borderId="19" xfId="0" applyFont="1" applyFill="1" applyBorder="1" applyAlignment="1" applyProtection="1" quotePrefix="1">
      <alignment horizontal="left" wrapText="1" indent="1"/>
      <protection locked="0"/>
    </xf>
    <xf numFmtId="0" fontId="3" fillId="33" borderId="16" xfId="0" applyFont="1" applyFill="1" applyBorder="1" applyAlignment="1" applyProtection="1">
      <alignment horizontal="left" wrapText="1" indent="1"/>
      <protection/>
    </xf>
    <xf numFmtId="0" fontId="3" fillId="0" borderId="16" xfId="0" applyFont="1" applyFill="1" applyBorder="1" applyAlignment="1" applyProtection="1" quotePrefix="1">
      <alignment horizontal="left" wrapText="1" indent="1"/>
      <protection/>
    </xf>
    <xf numFmtId="0" fontId="2" fillId="9" borderId="20" xfId="0" applyFont="1" applyFill="1" applyBorder="1" applyAlignment="1" applyProtection="1" quotePrefix="1">
      <alignment horizontal="center" vertical="center"/>
      <protection/>
    </xf>
    <xf numFmtId="0" fontId="3" fillId="3" borderId="16" xfId="0" applyFont="1" applyFill="1" applyBorder="1" applyAlignment="1" applyProtection="1" quotePrefix="1">
      <alignment horizontal="left" wrapText="1"/>
      <protection/>
    </xf>
    <xf numFmtId="0" fontId="3" fillId="3" borderId="21" xfId="0" applyFont="1" applyFill="1" applyBorder="1" applyAlignment="1" applyProtection="1">
      <alignment horizontal="left"/>
      <protection/>
    </xf>
    <xf numFmtId="0" fontId="7" fillId="3" borderId="17" xfId="0" applyFont="1" applyFill="1" applyBorder="1" applyAlignment="1" applyProtection="1" quotePrefix="1">
      <alignment horizontal="left" wrapText="1"/>
      <protection/>
    </xf>
    <xf numFmtId="0" fontId="7" fillId="3" borderId="16" xfId="0" applyFont="1" applyFill="1" applyBorder="1" applyAlignment="1" applyProtection="1" quotePrefix="1">
      <alignment horizontal="left" wrapText="1"/>
      <protection/>
    </xf>
    <xf numFmtId="0" fontId="3" fillId="3" borderId="16" xfId="0" applyFont="1" applyFill="1" applyBorder="1" applyAlignment="1" applyProtection="1" quotePrefix="1">
      <alignment horizontal="left"/>
      <protection/>
    </xf>
    <xf numFmtId="0" fontId="3" fillId="33" borderId="16" xfId="0" applyFont="1" applyFill="1" applyBorder="1" applyAlignment="1" applyProtection="1">
      <alignment horizontal="left"/>
      <protection/>
    </xf>
    <xf numFmtId="0" fontId="3" fillId="3" borderId="19" xfId="0" applyFont="1" applyFill="1" applyBorder="1" applyAlignment="1" applyProtection="1">
      <alignment horizontal="left"/>
      <protection/>
    </xf>
    <xf numFmtId="0" fontId="2" fillId="9" borderId="22" xfId="0" applyFont="1" applyFill="1" applyBorder="1" applyAlignment="1" applyProtection="1" quotePrefix="1">
      <alignment horizontal="center" vertical="center"/>
      <protection/>
    </xf>
    <xf numFmtId="0" fontId="3" fillId="3" borderId="23" xfId="0" applyFont="1" applyFill="1" applyBorder="1" applyAlignment="1" applyProtection="1" quotePrefix="1">
      <alignment horizontal="left"/>
      <protection/>
    </xf>
    <xf numFmtId="0" fontId="3" fillId="33" borderId="24" xfId="0" applyFont="1" applyFill="1" applyBorder="1" applyAlignment="1" applyProtection="1" quotePrefix="1">
      <alignment horizontal="left" wrapText="1"/>
      <protection/>
    </xf>
    <xf numFmtId="0" fontId="57" fillId="0" borderId="13" xfId="0" applyFont="1" applyBorder="1" applyAlignment="1">
      <alignment horizontal="left" vertical="top" wrapText="1"/>
    </xf>
    <xf numFmtId="0" fontId="58" fillId="0" borderId="16" xfId="0" applyNumberFormat="1" applyFont="1" applyFill="1" applyBorder="1" applyAlignment="1" applyProtection="1">
      <alignment wrapText="1"/>
      <protection locked="0"/>
    </xf>
    <xf numFmtId="3" fontId="58" fillId="3" borderId="17" xfId="0" applyNumberFormat="1" applyFont="1" applyFill="1" applyBorder="1" applyAlignment="1" applyProtection="1">
      <alignment/>
      <protection/>
    </xf>
    <xf numFmtId="0" fontId="58" fillId="0" borderId="19" xfId="0" applyNumberFormat="1" applyFont="1" applyFill="1" applyBorder="1" applyAlignment="1" applyProtection="1">
      <alignment wrapText="1"/>
      <protection locked="0"/>
    </xf>
    <xf numFmtId="0" fontId="8" fillId="9" borderId="20" xfId="56" applyFont="1" applyFill="1" applyBorder="1" applyAlignment="1" applyProtection="1">
      <alignment horizontal="center" vertical="center" wrapText="1"/>
      <protection/>
    </xf>
    <xf numFmtId="0" fontId="8" fillId="9" borderId="22" xfId="56" applyFont="1" applyFill="1" applyBorder="1" applyAlignment="1" applyProtection="1">
      <alignment horizontal="center" vertical="center" wrapText="1"/>
      <protection/>
    </xf>
    <xf numFmtId="3" fontId="58" fillId="0" borderId="16" xfId="0" applyNumberFormat="1" applyFont="1" applyBorder="1" applyAlignment="1" applyProtection="1">
      <alignment/>
      <protection/>
    </xf>
    <xf numFmtId="3" fontId="3" fillId="3" borderId="16" xfId="0" applyNumberFormat="1" applyFont="1" applyFill="1" applyBorder="1" applyAlignment="1" applyProtection="1" quotePrefix="1">
      <alignment/>
      <protection/>
    </xf>
    <xf numFmtId="3" fontId="58" fillId="33" borderId="16" xfId="0" applyNumberFormat="1" applyFont="1" applyFill="1" applyBorder="1" applyAlignment="1" applyProtection="1">
      <alignment/>
      <protection/>
    </xf>
    <xf numFmtId="3" fontId="58" fillId="3" borderId="19" xfId="0" applyNumberFormat="1" applyFont="1" applyFill="1" applyBorder="1" applyAlignment="1" applyProtection="1">
      <alignment/>
      <protection/>
    </xf>
    <xf numFmtId="3" fontId="58" fillId="0" borderId="16" xfId="0" applyNumberFormat="1" applyFont="1" applyBorder="1" applyAlignment="1" applyProtection="1">
      <alignment/>
      <protection locked="0"/>
    </xf>
    <xf numFmtId="3" fontId="3" fillId="3" borderId="16" xfId="0" applyNumberFormat="1" applyFont="1" applyFill="1" applyBorder="1" applyAlignment="1" applyProtection="1" quotePrefix="1">
      <alignment/>
      <protection locked="0"/>
    </xf>
    <xf numFmtId="3" fontId="58" fillId="33" borderId="16" xfId="0" applyNumberFormat="1" applyFont="1" applyFill="1" applyBorder="1" applyAlignment="1" applyProtection="1">
      <alignment/>
      <protection locked="0"/>
    </xf>
    <xf numFmtId="3" fontId="59" fillId="3" borderId="17" xfId="0" applyNumberFormat="1" applyFont="1" applyFill="1" applyBorder="1" applyAlignment="1" applyProtection="1">
      <alignment/>
      <protection/>
    </xf>
    <xf numFmtId="3" fontId="58" fillId="0" borderId="16" xfId="0" applyNumberFormat="1" applyFont="1" applyFill="1" applyBorder="1" applyAlignment="1" applyProtection="1">
      <alignment/>
      <protection locked="0"/>
    </xf>
    <xf numFmtId="3" fontId="3" fillId="0" borderId="16" xfId="0" applyNumberFormat="1" applyFont="1" applyFill="1" applyBorder="1" applyAlignment="1" applyProtection="1" quotePrefix="1">
      <alignment/>
      <protection locked="0"/>
    </xf>
    <xf numFmtId="3" fontId="58" fillId="0" borderId="19" xfId="0" applyNumberFormat="1" applyFont="1" applyFill="1" applyBorder="1" applyAlignment="1" applyProtection="1">
      <alignment/>
      <protection locked="0"/>
    </xf>
    <xf numFmtId="0" fontId="60" fillId="0" borderId="0" xfId="0" applyFont="1" applyAlignment="1">
      <alignment/>
    </xf>
    <xf numFmtId="0" fontId="58" fillId="9" borderId="24" xfId="0" applyFont="1" applyFill="1" applyBorder="1" applyAlignment="1">
      <alignment horizontal="center" wrapText="1"/>
    </xf>
    <xf numFmtId="0" fontId="57" fillId="0" borderId="13" xfId="0" applyFont="1" applyBorder="1" applyAlignment="1" applyProtection="1" quotePrefix="1">
      <alignment horizontal="left" vertical="top" wrapText="1"/>
      <protection locked="0"/>
    </xf>
    <xf numFmtId="0" fontId="3" fillId="33" borderId="16" xfId="0" applyFont="1" applyFill="1" applyBorder="1" applyAlignment="1" applyProtection="1" quotePrefix="1">
      <alignment horizontal="left" wrapText="1" indent="1"/>
      <protection/>
    </xf>
    <xf numFmtId="0" fontId="61" fillId="35" borderId="0" xfId="0" applyFont="1" applyFill="1" applyAlignment="1">
      <alignment/>
    </xf>
    <xf numFmtId="0" fontId="62" fillId="9" borderId="25" xfId="0" applyFont="1" applyFill="1" applyBorder="1" applyAlignment="1">
      <alignment wrapText="1"/>
    </xf>
    <xf numFmtId="0" fontId="62" fillId="9" borderId="26" xfId="0" applyFont="1" applyFill="1" applyBorder="1" applyAlignment="1">
      <alignment wrapText="1"/>
    </xf>
    <xf numFmtId="0" fontId="54" fillId="9" borderId="27" xfId="55" applyFont="1" applyFill="1" applyBorder="1" applyAlignment="1" applyProtection="1">
      <alignment horizontal="center" vertical="center" wrapText="1"/>
      <protection/>
    </xf>
    <xf numFmtId="0" fontId="8" fillId="9" borderId="21" xfId="56" applyFont="1" applyFill="1" applyBorder="1" applyAlignment="1" applyProtection="1">
      <alignment horizontal="center" vertical="center" wrapText="1"/>
      <protection/>
    </xf>
    <xf numFmtId="3" fontId="58" fillId="3" borderId="16" xfId="0" applyNumberFormat="1" applyFont="1" applyFill="1" applyBorder="1" applyAlignment="1" applyProtection="1">
      <alignment/>
      <protection/>
    </xf>
    <xf numFmtId="0" fontId="6" fillId="9" borderId="28" xfId="56" applyFont="1" applyFill="1" applyBorder="1" applyAlignment="1" applyProtection="1">
      <alignment vertical="center" wrapText="1"/>
      <protection/>
    </xf>
    <xf numFmtId="0" fontId="6" fillId="9" borderId="29" xfId="56" applyFont="1" applyFill="1" applyBorder="1" applyAlignment="1" applyProtection="1">
      <alignment horizontal="center" vertical="center" wrapText="1"/>
      <protection/>
    </xf>
    <xf numFmtId="0" fontId="54" fillId="9" borderId="0" xfId="55" applyFont="1" applyFill="1" applyBorder="1" applyAlignment="1" applyProtection="1">
      <alignment horizontal="right" vertical="center" wrapText="1"/>
      <protection/>
    </xf>
    <xf numFmtId="0" fontId="3" fillId="33" borderId="16" xfId="0" applyFont="1" applyFill="1" applyBorder="1" applyAlignment="1" applyProtection="1">
      <alignment horizontal="left" wrapText="1" indent="1"/>
      <protection locked="0"/>
    </xf>
    <xf numFmtId="0" fontId="62" fillId="9" borderId="19" xfId="0" applyFont="1" applyFill="1" applyBorder="1" applyAlignment="1" quotePrefix="1">
      <alignment horizontal="center" wrapText="1"/>
    </xf>
    <xf numFmtId="0" fontId="63" fillId="9" borderId="30" xfId="55" applyFont="1" applyFill="1" applyBorder="1" applyAlignment="1" applyProtection="1">
      <alignment horizontal="center" vertical="top" wrapText="1"/>
      <protection/>
    </xf>
    <xf numFmtId="0" fontId="63" fillId="9" borderId="31" xfId="55" applyFont="1" applyFill="1" applyBorder="1" applyAlignment="1" applyProtection="1">
      <alignment horizontal="center" vertical="top" wrapText="1"/>
      <protection/>
    </xf>
    <xf numFmtId="0" fontId="58" fillId="34" borderId="16" xfId="0" applyFont="1" applyFill="1" applyBorder="1" applyAlignment="1" applyProtection="1">
      <alignment horizontal="left" wrapText="1" indent="1"/>
      <protection/>
    </xf>
    <xf numFmtId="0" fontId="57" fillId="0" borderId="0" xfId="0" applyFont="1" applyBorder="1" applyAlignment="1">
      <alignment horizontal="center"/>
    </xf>
    <xf numFmtId="0" fontId="60" fillId="0" borderId="0" xfId="0" applyFont="1" applyAlignment="1" quotePrefix="1">
      <alignment horizontal="left" wrapText="1"/>
    </xf>
    <xf numFmtId="0" fontId="0" fillId="9" borderId="0" xfId="0" applyFill="1" applyAlignment="1">
      <alignment/>
    </xf>
    <xf numFmtId="0" fontId="58" fillId="9" borderId="10" xfId="0" applyFont="1" applyFill="1" applyBorder="1" applyAlignment="1">
      <alignment wrapText="1"/>
    </xf>
    <xf numFmtId="0" fontId="62" fillId="9" borderId="19" xfId="0" applyFont="1" applyFill="1" applyBorder="1" applyAlignment="1">
      <alignment wrapText="1"/>
    </xf>
    <xf numFmtId="0" fontId="63" fillId="9" borderId="11" xfId="55" applyFont="1" applyFill="1" applyBorder="1" applyAlignment="1" applyProtection="1">
      <alignment horizontal="center" vertical="top" wrapText="1"/>
      <protection/>
    </xf>
    <xf numFmtId="0" fontId="63" fillId="9" borderId="30" xfId="55" applyFont="1" applyFill="1" applyBorder="1" applyAlignment="1" applyProtection="1">
      <alignment horizontal="center" vertical="top" wrapText="1"/>
      <protection/>
    </xf>
    <xf numFmtId="0" fontId="63" fillId="9" borderId="31" xfId="55" applyFont="1" applyFill="1" applyBorder="1" applyAlignment="1" applyProtection="1">
      <alignment horizontal="center" vertical="top" wrapText="1"/>
      <protection/>
    </xf>
    <xf numFmtId="0" fontId="8" fillId="9" borderId="32" xfId="56" applyFont="1" applyFill="1" applyBorder="1" applyAlignment="1" applyProtection="1">
      <alignment horizontal="center" vertical="center" wrapText="1"/>
      <protection/>
    </xf>
    <xf numFmtId="0" fontId="8" fillId="9" borderId="33" xfId="56" applyFont="1" applyFill="1" applyBorder="1" applyAlignment="1" applyProtection="1">
      <alignment horizontal="center" vertical="center" wrapText="1"/>
      <protection/>
    </xf>
    <xf numFmtId="0" fontId="8" fillId="9" borderId="29" xfId="56" applyFont="1" applyFill="1" applyBorder="1" applyAlignment="1" applyProtection="1">
      <alignment horizontal="center" vertical="center" wrapText="1"/>
      <protection/>
    </xf>
    <xf numFmtId="0" fontId="58" fillId="9" borderId="34" xfId="0" applyFont="1" applyFill="1" applyBorder="1" applyAlignment="1" applyProtection="1">
      <alignment horizontal="center" wrapText="1"/>
      <protection locked="0"/>
    </xf>
    <xf numFmtId="0" fontId="64" fillId="0" borderId="35" xfId="0" applyFont="1" applyBorder="1" applyAlignment="1" applyProtection="1">
      <alignment horizontal="center" wrapText="1"/>
      <protection locked="0"/>
    </xf>
    <xf numFmtId="0" fontId="64" fillId="0" borderId="36" xfId="0" applyFont="1" applyBorder="1" applyAlignment="1" applyProtection="1">
      <alignment horizontal="center" wrapText="1"/>
      <protection locked="0"/>
    </xf>
    <xf numFmtId="0" fontId="62" fillId="9" borderId="37" xfId="0" applyFont="1" applyFill="1" applyBorder="1" applyAlignment="1" quotePrefix="1">
      <alignment horizontal="center" wrapText="1"/>
    </xf>
    <xf numFmtId="0" fontId="62" fillId="9" borderId="13" xfId="0" applyFont="1" applyFill="1" applyBorder="1" applyAlignment="1">
      <alignment horizontal="center" wrapText="1"/>
    </xf>
    <xf numFmtId="0" fontId="62" fillId="9" borderId="14" xfId="0" applyFont="1" applyFill="1" applyBorder="1" applyAlignment="1">
      <alignment horizontal="center" wrapText="1"/>
    </xf>
    <xf numFmtId="0" fontId="58" fillId="9" borderId="24" xfId="0" applyFont="1" applyFill="1" applyBorder="1" applyAlignment="1">
      <alignment horizontal="center" wrapText="1"/>
    </xf>
    <xf numFmtId="0" fontId="64" fillId="0" borderId="38" xfId="0" applyFont="1" applyBorder="1" applyAlignment="1">
      <alignment horizontal="center" wrapText="1"/>
    </xf>
    <xf numFmtId="0" fontId="64" fillId="0" borderId="39" xfId="0" applyFont="1" applyBorder="1" applyAlignment="1">
      <alignment horizontal="center" wrapText="1"/>
    </xf>
    <xf numFmtId="0" fontId="62" fillId="9" borderId="40" xfId="0" applyFont="1" applyFill="1" applyBorder="1" applyAlignment="1" quotePrefix="1">
      <alignment horizontal="center" wrapText="1"/>
    </xf>
    <xf numFmtId="0" fontId="62" fillId="9" borderId="25" xfId="0" applyFont="1" applyFill="1" applyBorder="1" applyAlignment="1">
      <alignment horizontal="center" wrapText="1"/>
    </xf>
    <xf numFmtId="0" fontId="62" fillId="9" borderId="26" xfId="0" applyFont="1" applyFill="1" applyBorder="1" applyAlignment="1">
      <alignment horizontal="center" wrapText="1"/>
    </xf>
    <xf numFmtId="0" fontId="9" fillId="9" borderId="33" xfId="56" applyFont="1" applyFill="1" applyBorder="1" applyAlignment="1" applyProtection="1">
      <alignment horizontal="center" vertical="center"/>
      <protection/>
    </xf>
    <xf numFmtId="0" fontId="9" fillId="9" borderId="29" xfId="56" applyFont="1" applyFill="1" applyBorder="1" applyAlignment="1" applyProtection="1">
      <alignment horizontal="center" vertical="center"/>
      <protection/>
    </xf>
    <xf numFmtId="0" fontId="58" fillId="9" borderId="39" xfId="0" applyFont="1" applyFill="1" applyBorder="1" applyAlignment="1">
      <alignment horizontal="center" wrapText="1"/>
    </xf>
    <xf numFmtId="0" fontId="62" fillId="9" borderId="25" xfId="0" applyFont="1" applyFill="1" applyBorder="1" applyAlignment="1" quotePrefix="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EBK_PROJECT_2001-last"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G24"/>
  <sheetViews>
    <sheetView showZeros="0" zoomScalePageLayoutView="0" workbookViewId="0" topLeftCell="A1">
      <pane ySplit="7" topLeftCell="A8" activePane="bottomLeft" state="frozen"/>
      <selection pane="topLeft" activeCell="A1" sqref="A1"/>
      <selection pane="bottomLeft" activeCell="E5" sqref="E5"/>
    </sheetView>
  </sheetViews>
  <sheetFormatPr defaultColWidth="9.140625" defaultRowHeight="15"/>
  <cols>
    <col min="1" max="1" width="76.7109375" style="0" customWidth="1"/>
    <col min="2" max="2" width="15.421875" style="0" customWidth="1"/>
    <col min="3" max="3" width="13.7109375" style="0" customWidth="1"/>
    <col min="4" max="4" width="16.8515625" style="0" customWidth="1"/>
    <col min="5" max="5" width="15.8515625" style="0" customWidth="1"/>
    <col min="6" max="6" width="16.8515625" style="0" customWidth="1"/>
    <col min="7" max="7" width="14.8515625" style="0" customWidth="1"/>
  </cols>
  <sheetData>
    <row r="1" spans="1:7" ht="15" customHeight="1" thickBot="1">
      <c r="A1" s="56" t="s">
        <v>63</v>
      </c>
      <c r="E1" s="16"/>
      <c r="F1" s="16"/>
      <c r="G1" s="16"/>
    </row>
    <row r="2" spans="1:7" ht="49.5" customHeight="1">
      <c r="A2" s="77" t="s">
        <v>22</v>
      </c>
      <c r="B2" s="78"/>
      <c r="C2" s="78"/>
      <c r="D2" s="78"/>
      <c r="E2" s="78"/>
      <c r="F2" s="78"/>
      <c r="G2" s="79"/>
    </row>
    <row r="3" spans="1:7" ht="21.75" customHeight="1" thickBot="1">
      <c r="A3" s="7"/>
      <c r="B3" s="4"/>
      <c r="C3" s="4"/>
      <c r="D3" s="1" t="s">
        <v>15</v>
      </c>
      <c r="E3" s="1" t="s">
        <v>16</v>
      </c>
      <c r="F3" s="1"/>
      <c r="G3" s="8"/>
    </row>
    <row r="4" spans="1:7" ht="18.75" customHeight="1" thickBot="1">
      <c r="A4" s="83"/>
      <c r="B4" s="84"/>
      <c r="C4" s="85"/>
      <c r="D4" s="17">
        <v>44562</v>
      </c>
      <c r="E4" s="17">
        <v>44926</v>
      </c>
      <c r="F4" s="3"/>
      <c r="G4" s="9"/>
    </row>
    <row r="5" spans="1:7" ht="18.75" customHeight="1" thickBot="1">
      <c r="A5" s="86" t="s">
        <v>64</v>
      </c>
      <c r="B5" s="87"/>
      <c r="C5" s="88"/>
      <c r="D5" s="10"/>
      <c r="E5" s="10"/>
      <c r="F5" s="10"/>
      <c r="G5" s="11"/>
    </row>
    <row r="6" spans="1:7" ht="26.25" customHeight="1">
      <c r="A6" s="6"/>
      <c r="B6" s="80" t="s">
        <v>21</v>
      </c>
      <c r="C6" s="81"/>
      <c r="D6" s="81"/>
      <c r="E6" s="81"/>
      <c r="F6" s="81"/>
      <c r="G6" s="82"/>
    </row>
    <row r="7" spans="1:7" ht="48" thickBot="1">
      <c r="A7" s="34" t="s">
        <v>20</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3">
        <f>'Ведомствени разходи'!B9+'Администрирани разходи'!B9+'ПРБ неприлагащи прогр. бюджет'!B9</f>
        <v>0</v>
      </c>
      <c r="C9" s="43">
        <f>'Ведомствени разходи'!C9+'Администрирани разходи'!C9+'ПРБ неприлагащи прогр. бюджет'!C9</f>
        <v>0</v>
      </c>
      <c r="D9" s="43">
        <f>'Ведомствени разходи'!D9+'Администрирани разходи'!D9+'ПРБ неприлагащи прогр. бюджет'!D9</f>
        <v>0</v>
      </c>
      <c r="E9" s="43">
        <f>'Ведомствени разходи'!E9+'Администрирани разходи'!E9+'ПРБ неприлагащи прогр. бюджет'!E9</f>
        <v>0</v>
      </c>
      <c r="F9" s="43">
        <f>'Ведомствени разходи'!F9+'Администрирани разходи'!F9+'ПРБ неприлагащи прогр. бюджет'!F9</f>
        <v>0</v>
      </c>
      <c r="G9" s="43">
        <f>'Ведомствени разходи'!G9+'Администрирани разходи'!G9+'ПРБ неприлагащи прогр. бюджет'!G9</f>
        <v>0</v>
      </c>
    </row>
    <row r="10" spans="1:7" ht="15.75">
      <c r="A10" s="32" t="s">
        <v>2</v>
      </c>
      <c r="B10" s="43">
        <f>'Ведомствени разходи'!B10+'Администрирани разходи'!B10+'ПРБ неприлагащи прогр. бюджет'!B10</f>
        <v>0</v>
      </c>
      <c r="C10" s="43">
        <f>'Ведомствени разходи'!C10+'Администрирани разходи'!C10+'ПРБ неприлагащи прогр. бюджет'!C10</f>
        <v>0</v>
      </c>
      <c r="D10" s="43">
        <f>'Ведомствени разходи'!D10+'Администрирани разходи'!D10+'ПРБ неприлагащи прогр. бюджет'!D10</f>
        <v>0</v>
      </c>
      <c r="E10" s="43">
        <f>'Ведомствени разходи'!E10+'Администрирани разходи'!E10+'ПРБ неприлагащи прогр. бюджет'!E10</f>
        <v>0</v>
      </c>
      <c r="F10" s="43">
        <f>'Ведомствени разходи'!F10+'Администрирани разходи'!F10+'ПРБ неприлагащи прогр. бюджет'!F10</f>
        <v>0</v>
      </c>
      <c r="G10" s="43">
        <f>'Ведомствени разходи'!G10+'Администрирани разходи'!G10+'ПРБ неприлагащи прогр. бюджет'!G10</f>
        <v>0</v>
      </c>
    </row>
    <row r="11" spans="1:7" ht="15.75">
      <c r="A11" s="32" t="s">
        <v>3</v>
      </c>
      <c r="B11" s="43">
        <f>'Ведомствени разходи'!B11+'Администрирани разходи'!B11+'ПРБ неприлагащи прогр. бюджет'!B11</f>
        <v>0</v>
      </c>
      <c r="C11" s="43">
        <f>'Ведомствени разходи'!C11+'Администрирани разходи'!C11+'ПРБ неприлагащи прогр. бюджет'!C11</f>
        <v>0</v>
      </c>
      <c r="D11" s="43">
        <f>'Ведомствени разходи'!D11+'Администрирани разходи'!D11+'ПРБ неприлагащи прогр. бюджет'!D11</f>
        <v>0</v>
      </c>
      <c r="E11" s="43">
        <f>'Ведомствени разходи'!E11+'Администрирани разходи'!E11+'ПРБ неприлагащи прогр. бюджет'!E11</f>
        <v>0</v>
      </c>
      <c r="F11" s="43">
        <f>'Ведомствени разходи'!F11+'Администрирани разходи'!F11+'ПРБ неприлагащи прогр. бюджет'!F11</f>
        <v>0</v>
      </c>
      <c r="G11" s="43">
        <f>'Ведомствени разходи'!G11+'Администрирани разходи'!G11+'ПРБ неприлагащи прогр. бюджет'!G11</f>
        <v>0</v>
      </c>
    </row>
    <row r="12" spans="1:7" ht="15.75">
      <c r="A12" s="31" t="s">
        <v>4</v>
      </c>
      <c r="B12" s="44">
        <f>'Ведомствени разходи'!B12+'Администрирани разходи'!B12+'ПРБ неприлагащи прогр. бюджет'!B12</f>
        <v>12516.93</v>
      </c>
      <c r="C12" s="44">
        <f>'Ведомствени разходи'!C12+'Администрирани разходи'!C12+'ПРБ неприлагащи прогр. бюджет'!C12</f>
        <v>0</v>
      </c>
      <c r="D12" s="44">
        <f>'Ведомствени разходи'!D12+'Администрирани разходи'!D12+'ПРБ неприлагащи прогр. бюджет'!D12</f>
        <v>0</v>
      </c>
      <c r="E12" s="44">
        <f>'Ведомствени разходи'!E12+'Администрирани разходи'!E12+'ПРБ неприлагащи прогр. бюджет'!E12</f>
        <v>0</v>
      </c>
      <c r="F12" s="44">
        <f>'Ведомствени разходи'!F12+'Администрирани разходи'!F12+'ПРБ неприлагащи прогр. бюджет'!F12</f>
        <v>0</v>
      </c>
      <c r="G12" s="44">
        <f>'Ведомствени разходи'!G12+'Администрирани разходи'!G12+'ПРБ неприлагащи прогр. бюджет'!G12</f>
        <v>0</v>
      </c>
    </row>
    <row r="13" spans="1:7" ht="15.75">
      <c r="A13" s="31" t="s">
        <v>5</v>
      </c>
      <c r="B13" s="44">
        <f>'Ведомствени разходи'!B13+'Администрирани разходи'!B13+'ПРБ неприлагащи прогр. бюджет'!B13</f>
        <v>0</v>
      </c>
      <c r="C13" s="44">
        <f>'Ведомствени разходи'!C13+'Администрирани разходи'!C13+'ПРБ неприлагащи прогр. бюджет'!C13</f>
        <v>0</v>
      </c>
      <c r="D13" s="44">
        <f>'Ведомствени разходи'!D13+'Администрирани разходи'!D13+'ПРБ неприлагащи прогр. бюджет'!D13</f>
        <v>0</v>
      </c>
      <c r="E13" s="44">
        <f>'Ведомствени разходи'!E13+'Администрирани разходи'!E13+'ПРБ неприлагащи прогр. бюджет'!E13</f>
        <v>0</v>
      </c>
      <c r="F13" s="44">
        <f>'Ведомствени разходи'!F13+'Администрирани разходи'!F13+'ПРБ неприлагащи прогр. бюджет'!F13</f>
        <v>0</v>
      </c>
      <c r="G13" s="44">
        <f>'Ведомствени разходи'!G13+'Администрирани разходи'!G13+'ПРБ неприлагащи прогр. бюджет'!G13</f>
        <v>0</v>
      </c>
    </row>
    <row r="14" spans="1:7" s="2" customFormat="1" ht="15.75">
      <c r="A14" s="32" t="s">
        <v>6</v>
      </c>
      <c r="B14" s="45">
        <f>'Ведомствени разходи'!B14+'Администрирани разходи'!B14+'ПРБ неприлагащи прогр. бюджет'!B14</f>
        <v>0</v>
      </c>
      <c r="C14" s="45">
        <f>'Ведомствени разходи'!C14+'Администрирани разходи'!C14+'ПРБ неприлагащи прогр. бюджет'!C14</f>
        <v>0</v>
      </c>
      <c r="D14" s="45">
        <f>'Ведомствени разходи'!D14+'Администрирани разходи'!D14+'ПРБ неприлагащи прогр. бюджет'!D14</f>
        <v>0</v>
      </c>
      <c r="E14" s="45">
        <f>'Ведомствени разходи'!E14+'Администрирани разходи'!E14+'ПРБ неприлагащи прогр. бюджет'!E14</f>
        <v>0</v>
      </c>
      <c r="F14" s="45">
        <f>'Ведомствени разходи'!F14+'Администрирани разходи'!F14+'ПРБ неприлагащи прогр. бюджет'!F14</f>
        <v>0</v>
      </c>
      <c r="G14" s="45">
        <f>'Ведомствени разходи'!G14+'Администрирани разходи'!G14+'ПРБ неприлагащи прогр. бюджет'!G14</f>
        <v>0</v>
      </c>
    </row>
    <row r="15" spans="1:7" ht="15.75">
      <c r="A15" s="31" t="s">
        <v>7</v>
      </c>
      <c r="B15" s="44">
        <f>'Ведомствени разходи'!B15+'Администрирани разходи'!B15+'ПРБ неприлагащи прогр. бюджет'!B15</f>
        <v>416910971.55999994</v>
      </c>
      <c r="C15" s="44">
        <f>'Ведомствени разходи'!C15+'Администрирани разходи'!C15+'ПРБ неприлагащи прогр. бюджет'!C15</f>
        <v>0</v>
      </c>
      <c r="D15" s="44">
        <f>'Ведомствени разходи'!D15+'Администрирани разходи'!D15+'ПРБ неприлагащи прогр. бюджет'!D15</f>
        <v>0</v>
      </c>
      <c r="E15" s="44">
        <f>'Ведомствени разходи'!E15+'Администрирани разходи'!E15+'ПРБ неприлагащи прогр. бюджет'!E15</f>
        <v>0</v>
      </c>
      <c r="F15" s="44">
        <f>'Ведомствени разходи'!F15+'Администрирани разходи'!F15+'ПРБ неприлагащи прогр. бюджет'!F15</f>
        <v>0</v>
      </c>
      <c r="G15" s="44">
        <f>'Ведомствени разходи'!G15+'Администрирани разходи'!G15+'ПРБ неприлагащи прогр. бюджет'!G15</f>
        <v>0</v>
      </c>
    </row>
    <row r="16" spans="1:7" s="2" customFormat="1" ht="15.75">
      <c r="A16" s="32" t="s">
        <v>8</v>
      </c>
      <c r="B16" s="45">
        <f>'Ведомствени разходи'!B16+'Администрирани разходи'!B16+'ПРБ неприлагащи прогр. бюджет'!B16</f>
        <v>0</v>
      </c>
      <c r="C16" s="45">
        <f>'Ведомствени разходи'!C16+'Администрирани разходи'!C16+'ПРБ неприлагащи прогр. бюджет'!C16</f>
        <v>0</v>
      </c>
      <c r="D16" s="45">
        <f>'Ведомствени разходи'!D16+'Администрирани разходи'!D16+'ПРБ неприлагащи прогр. бюджет'!D16</f>
        <v>0</v>
      </c>
      <c r="E16" s="45">
        <f>'Ведомствени разходи'!E16+'Администрирани разходи'!E16+'ПРБ неприлагащи прогр. бюджет'!E16</f>
        <v>0</v>
      </c>
      <c r="F16" s="45">
        <f>'Ведомствени разходи'!F16+'Администрирани разходи'!F16+'ПРБ неприлагащи прогр. бюджет'!F16</f>
        <v>0</v>
      </c>
      <c r="G16" s="45">
        <f>'Ведомствени разходи'!G16+'Администрирани разходи'!G16+'ПРБ неприлагащи прогр. бюджет'!G16</f>
        <v>0</v>
      </c>
    </row>
    <row r="17" spans="1:7" ht="15.75">
      <c r="A17" s="31" t="s">
        <v>9</v>
      </c>
      <c r="B17" s="44">
        <f>'Ведомствени разходи'!B17+'Администрирани разходи'!B17+'ПРБ неприлагащи прогр. бюджет'!B17</f>
        <v>72204763.19</v>
      </c>
      <c r="C17" s="44">
        <f>'Ведомствени разходи'!C17+'Администрирани разходи'!C17+'ПРБ неприлагащи прогр. бюджет'!C17</f>
        <v>0</v>
      </c>
      <c r="D17" s="44">
        <f>'Ведомствени разходи'!D17+'Администрирани разходи'!D17+'ПРБ неприлагащи прогр. бюджет'!D17</f>
        <v>0</v>
      </c>
      <c r="E17" s="44">
        <f>'Ведомствени разходи'!E17+'Администрирани разходи'!E17+'ПРБ неприлагащи прогр. бюджет'!E17</f>
        <v>0</v>
      </c>
      <c r="F17" s="44">
        <f>'Ведомствени разходи'!F17+'Администрирани разходи'!F17+'ПРБ неприлагащи прогр. бюджет'!F17</f>
        <v>0</v>
      </c>
      <c r="G17" s="44">
        <f>'Ведомствени разходи'!G17+'Администрирани разходи'!G17+'ПРБ неприлагащи прогр. бюджет'!G17</f>
        <v>0</v>
      </c>
    </row>
    <row r="18" spans="1:7" ht="15.75">
      <c r="A18" s="31" t="s">
        <v>31</v>
      </c>
      <c r="B18" s="44">
        <f>'Ведомствени разходи'!B18+'Администрирани разходи'!B18+'ПРБ неприлагащи прогр. бюджет'!B18</f>
        <v>0</v>
      </c>
      <c r="C18" s="44">
        <f>'Ведомствени разходи'!C18+'Администрирани разходи'!C18+'ПРБ неприлагащи прогр. бюджет'!C18</f>
        <v>0</v>
      </c>
      <c r="D18" s="44">
        <f>'Ведомствени разходи'!D18+'Администрирани разходи'!D18+'ПРБ неприлагащи прогр. бюджет'!D18</f>
        <v>0</v>
      </c>
      <c r="E18" s="44">
        <f>'Ведомствени разходи'!E18+'Администрирани разходи'!E18+'ПРБ неприлагащи прогр. бюджет'!E18</f>
        <v>0</v>
      </c>
      <c r="F18" s="44">
        <f>'Ведомствени разходи'!F18+'Администрирани разходи'!F18+'ПРБ неприлагащи прогр. бюджет'!F18</f>
        <v>0</v>
      </c>
      <c r="G18" s="44">
        <f>'Ведомствени разходи'!G18+'Администрирани разходи'!G18+'ПРБ неприлагащи прогр. бюджет'!G18</f>
        <v>0</v>
      </c>
    </row>
    <row r="19" spans="1:7" ht="15.75">
      <c r="A19" s="31" t="s">
        <v>10</v>
      </c>
      <c r="B19" s="44">
        <f>'Ведомствени разходи'!B19+'Администрирани разходи'!B19+'ПРБ неприлагащи прогр. бюджет'!B19</f>
        <v>0</v>
      </c>
      <c r="C19" s="44">
        <f>'Ведомствени разходи'!C19+'Администрирани разходи'!C19+'ПРБ неприлагащи прогр. бюджет'!C19</f>
        <v>0</v>
      </c>
      <c r="D19" s="44">
        <f>'Ведомствени разходи'!D19+'Администрирани разходи'!D19+'ПРБ неприлагащи прогр. бюджет'!D19</f>
        <v>0</v>
      </c>
      <c r="E19" s="44">
        <f>'Ведомствени разходи'!E19+'Администрирани разходи'!E19+'ПРБ неприлагащи прогр. бюджет'!E19</f>
        <v>0</v>
      </c>
      <c r="F19" s="44">
        <f>'Ведомствени разходи'!F19+'Администрирани разходи'!F19+'ПРБ неприлагащи прогр. бюджет'!F19</f>
        <v>0</v>
      </c>
      <c r="G19" s="44">
        <f>'Ведомствени разходи'!G19+'Администрирани разходи'!G19+'ПРБ неприлагащи прогр. бюджет'!G19</f>
        <v>0</v>
      </c>
    </row>
    <row r="20" spans="1:7" ht="15.75">
      <c r="A20" s="31" t="s">
        <v>11</v>
      </c>
      <c r="B20" s="44">
        <f>'Ведомствени разходи'!B20+'Администрирани разходи'!B20+'ПРБ неприлагащи прогр. бюджет'!B20</f>
        <v>0</v>
      </c>
      <c r="C20" s="44">
        <f>'Ведомствени разходи'!C20+'Администрирани разходи'!C20+'ПРБ неприлагащи прогр. бюджет'!C20</f>
        <v>0</v>
      </c>
      <c r="D20" s="44">
        <f>'Ведомствени разходи'!D20+'Администрирани разходи'!D20+'ПРБ неприлагащи прогр. бюджет'!D20</f>
        <v>0</v>
      </c>
      <c r="E20" s="44">
        <f>'Ведомствени разходи'!E20+'Администрирани разходи'!E20+'ПРБ неприлагащи прогр. бюджет'!E20</f>
        <v>0</v>
      </c>
      <c r="F20" s="44">
        <f>'Ведомствени разходи'!F20+'Администрирани разходи'!F20+'ПРБ неприлагащи прогр. бюджет'!F20</f>
        <v>0</v>
      </c>
      <c r="G20" s="44">
        <f>'Ведомствени разходи'!G20+'Администрирани разходи'!G20+'ПРБ неприлагащи прогр. бюджет'!G20</f>
        <v>0</v>
      </c>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2" customFormat="1" ht="15.75">
      <c r="A22" s="32" t="s">
        <v>13</v>
      </c>
      <c r="B22" s="45">
        <f>'Ведомствени разходи'!B22+'Администрирани разходи'!B22+'ПРБ неприлагащи прогр. бюджет'!B22</f>
        <v>0</v>
      </c>
      <c r="C22" s="45">
        <f>'Ведомствени разходи'!C22+'Администрирани разходи'!C22+'ПРБ неприлагащи прогр. бюджет'!C22</f>
        <v>0</v>
      </c>
      <c r="D22" s="45">
        <f>'Ведомствени разходи'!D22+'Администрирани разходи'!D22+'ПРБ неприлагащи прогр. бюджет'!D22</f>
        <v>0</v>
      </c>
      <c r="E22" s="45">
        <f>'Ведомствени разходи'!E22+'Администрирани разходи'!E22+'ПРБ неприлагащи прогр. бюджет'!E22</f>
        <v>0</v>
      </c>
      <c r="F22" s="45">
        <f>'Ведомствени разходи'!F22+'Администрирани разходи'!F22+'ПРБ неприлагащи прогр. бюджет'!F22</f>
        <v>0</v>
      </c>
      <c r="G22" s="45">
        <f>'Ведомствени разходи'!G22+'Администрирани разходи'!G22+'ПРБ неприлагащи прогр. бюджет'!G22</f>
        <v>0</v>
      </c>
    </row>
    <row r="23" spans="1:7" s="2" customFormat="1" ht="15.75">
      <c r="A23" s="32" t="s">
        <v>14</v>
      </c>
      <c r="B23" s="45">
        <f>'Ведомствени разходи'!B23+'Администрирани разходи'!B23+'ПРБ неприлагащи прогр. бюджет'!B23</f>
        <v>0</v>
      </c>
      <c r="C23" s="45">
        <f>'Ведомствени разходи'!C23+'Администрирани разходи'!C23+'ПРБ неприлагащи прогр. бюджет'!C23</f>
        <v>0</v>
      </c>
      <c r="D23" s="45">
        <f>'Ведомствени разходи'!D23+'Администрирани разходи'!D23+'ПРБ неприлагащи прогр. бюджет'!D23</f>
        <v>0</v>
      </c>
      <c r="E23" s="45">
        <f>'Ведомствени разходи'!E23+'Администрирани разходи'!E23+'ПРБ неприлагащи прогр. бюджет'!E23</f>
        <v>0</v>
      </c>
      <c r="F23" s="45">
        <f>'Ведомствени разходи'!F23+'Администрирани разходи'!F23+'ПРБ неприлагащи прогр. бюджет'!F23</f>
        <v>0</v>
      </c>
      <c r="G23" s="45">
        <f>'Ведомствени разходи'!G23+'Администрирани разходи'!G23+'ПРБ неприлагащи прогр. бюджет'!G23</f>
        <v>0</v>
      </c>
    </row>
    <row r="24" spans="1:7" ht="16.5" thickBot="1">
      <c r="A24" s="33" t="s">
        <v>25</v>
      </c>
      <c r="B24" s="46">
        <f aca="true" t="shared" si="2" ref="B24:G24">+B8+B12+B13+B15+B17+B18+B19+B20+B21</f>
        <v>489128251.67999995</v>
      </c>
      <c r="C24" s="46">
        <f t="shared" si="2"/>
        <v>0</v>
      </c>
      <c r="D24" s="46">
        <f t="shared" si="2"/>
        <v>0</v>
      </c>
      <c r="E24" s="46">
        <f t="shared" si="2"/>
        <v>0</v>
      </c>
      <c r="F24" s="46">
        <f t="shared" si="2"/>
        <v>0</v>
      </c>
      <c r="G24" s="46">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G24"/>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8" sqref="B8"/>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37" t="str">
        <f>IF(ISBLANK(ОБЩО!A1),"",ОБЩО!A1)</f>
        <v>Приложение № 11</v>
      </c>
      <c r="E1" s="16"/>
      <c r="F1" s="16"/>
      <c r="G1" s="16"/>
    </row>
    <row r="2" spans="1:7" ht="49.5" customHeight="1">
      <c r="A2" s="77" t="s">
        <v>26</v>
      </c>
      <c r="B2" s="78"/>
      <c r="C2" s="78"/>
      <c r="D2" s="78"/>
      <c r="E2" s="78"/>
      <c r="F2" s="78"/>
      <c r="G2" s="79"/>
    </row>
    <row r="3" spans="1:7" ht="21.75" customHeight="1">
      <c r="A3" s="7"/>
      <c r="B3" s="4"/>
      <c r="C3" s="4"/>
      <c r="D3" s="1" t="s">
        <v>15</v>
      </c>
      <c r="E3" s="1" t="s">
        <v>16</v>
      </c>
      <c r="F3" s="1"/>
      <c r="G3" s="8"/>
    </row>
    <row r="4" spans="1:7" ht="18.75" customHeight="1">
      <c r="A4" s="89">
        <f>IF(ISBLANK(ОБЩО!A4),"",ОБЩО!A4)</f>
      </c>
      <c r="B4" s="90">
        <f>IF(ISBLANK(ОБЩО!B4),"",ОБЩО!B4)</f>
      </c>
      <c r="C4" s="91">
        <f>IF(ISBLANK(ОБЩО!C4),"",ОБЩО!C4)</f>
      </c>
      <c r="D4" s="18">
        <f>IF(ISBLANK(ОБЩО!D4),"",ОБЩО!D4)</f>
        <v>44562</v>
      </c>
      <c r="E4" s="18">
        <f>IF(ISBLANK(ОБЩО!E4),"",ОБЩО!E4)</f>
        <v>44926</v>
      </c>
      <c r="F4" s="5"/>
      <c r="G4" s="9"/>
    </row>
    <row r="5" spans="1:7" ht="18.75" customHeight="1" thickBot="1">
      <c r="A5" s="86" t="s">
        <v>64</v>
      </c>
      <c r="B5" s="87"/>
      <c r="C5" s="88"/>
      <c r="D5" s="10"/>
      <c r="E5" s="10"/>
      <c r="F5" s="10"/>
      <c r="G5" s="11"/>
    </row>
    <row r="6" spans="1:7" ht="26.25" customHeight="1">
      <c r="A6" s="6"/>
      <c r="B6" s="80" t="s">
        <v>21</v>
      </c>
      <c r="C6" s="81"/>
      <c r="D6" s="81"/>
      <c r="E6" s="81"/>
      <c r="F6" s="81"/>
      <c r="G6" s="82"/>
    </row>
    <row r="7" spans="1:7" ht="48" thickBot="1">
      <c r="A7" s="34" t="s">
        <v>28</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7"/>
      <c r="C9" s="47"/>
      <c r="D9" s="47"/>
      <c r="E9" s="47"/>
      <c r="F9" s="47"/>
      <c r="G9" s="47"/>
    </row>
    <row r="10" spans="1:7" ht="15.75">
      <c r="A10" s="32" t="s">
        <v>2</v>
      </c>
      <c r="B10" s="47"/>
      <c r="C10" s="47"/>
      <c r="D10" s="47"/>
      <c r="E10" s="47"/>
      <c r="F10" s="47"/>
      <c r="G10" s="47"/>
    </row>
    <row r="11" spans="1:7" ht="15.75">
      <c r="A11" s="32" t="s">
        <v>3</v>
      </c>
      <c r="B11" s="47"/>
      <c r="C11" s="47"/>
      <c r="D11" s="47"/>
      <c r="E11" s="47"/>
      <c r="F11" s="47"/>
      <c r="G11" s="47"/>
    </row>
    <row r="12" spans="1:7" ht="15.75">
      <c r="A12" s="31" t="s">
        <v>4</v>
      </c>
      <c r="B12" s="48"/>
      <c r="C12" s="48"/>
      <c r="D12" s="48"/>
      <c r="E12" s="48"/>
      <c r="F12" s="48"/>
      <c r="G12" s="48"/>
    </row>
    <row r="13" spans="1:7" ht="15.75">
      <c r="A13" s="31" t="s">
        <v>5</v>
      </c>
      <c r="B13" s="48"/>
      <c r="C13" s="48"/>
      <c r="D13" s="48"/>
      <c r="E13" s="48"/>
      <c r="F13" s="48"/>
      <c r="G13" s="48"/>
    </row>
    <row r="14" spans="1:7" s="2" customFormat="1" ht="15.75">
      <c r="A14" s="32" t="s">
        <v>6</v>
      </c>
      <c r="B14" s="49"/>
      <c r="C14" s="49"/>
      <c r="D14" s="49"/>
      <c r="E14" s="49"/>
      <c r="F14" s="49"/>
      <c r="G14" s="49"/>
    </row>
    <row r="15" spans="1:7" ht="15.75">
      <c r="A15" s="31" t="s">
        <v>7</v>
      </c>
      <c r="B15" s="48"/>
      <c r="C15" s="48"/>
      <c r="D15" s="48"/>
      <c r="E15" s="48"/>
      <c r="F15" s="48"/>
      <c r="G15" s="48"/>
    </row>
    <row r="16" spans="1:7" s="2" customFormat="1" ht="15.75">
      <c r="A16" s="32" t="s">
        <v>8</v>
      </c>
      <c r="B16" s="49"/>
      <c r="C16" s="49"/>
      <c r="D16" s="49"/>
      <c r="E16" s="49"/>
      <c r="F16" s="49"/>
      <c r="G16" s="49"/>
    </row>
    <row r="17" spans="1:7" ht="15.75">
      <c r="A17" s="31" t="s">
        <v>9</v>
      </c>
      <c r="B17" s="48"/>
      <c r="C17" s="48"/>
      <c r="D17" s="48"/>
      <c r="E17" s="48"/>
      <c r="F17" s="48"/>
      <c r="G17" s="48"/>
    </row>
    <row r="18" spans="1:7" ht="15.75">
      <c r="A18" s="31" t="s">
        <v>31</v>
      </c>
      <c r="B18" s="48"/>
      <c r="C18" s="48"/>
      <c r="D18" s="48"/>
      <c r="E18" s="48"/>
      <c r="F18" s="48"/>
      <c r="G18" s="48"/>
    </row>
    <row r="19" spans="1:7" ht="15.75">
      <c r="A19" s="31" t="s">
        <v>10</v>
      </c>
      <c r="B19" s="48"/>
      <c r="C19" s="48"/>
      <c r="D19" s="48"/>
      <c r="E19" s="48"/>
      <c r="F19" s="48"/>
      <c r="G19" s="48"/>
    </row>
    <row r="20" spans="1:7" ht="15.75">
      <c r="A20" s="31" t="s">
        <v>11</v>
      </c>
      <c r="B20" s="48"/>
      <c r="C20" s="48"/>
      <c r="D20" s="48"/>
      <c r="E20" s="48"/>
      <c r="F20" s="48"/>
      <c r="G20" s="48"/>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2" customFormat="1" ht="15.75">
      <c r="A22" s="32" t="s">
        <v>13</v>
      </c>
      <c r="B22" s="49"/>
      <c r="C22" s="49"/>
      <c r="D22" s="49"/>
      <c r="E22" s="49"/>
      <c r="F22" s="49"/>
      <c r="G22" s="49"/>
    </row>
    <row r="23" spans="1:7" s="2" customFormat="1" ht="15.75">
      <c r="A23" s="32" t="s">
        <v>14</v>
      </c>
      <c r="B23" s="49"/>
      <c r="C23" s="49"/>
      <c r="D23" s="49"/>
      <c r="E23" s="49"/>
      <c r="F23" s="49"/>
      <c r="G23" s="49"/>
    </row>
    <row r="24" spans="1:7" ht="16.5" thickBot="1">
      <c r="A24" s="33" t="s">
        <v>25</v>
      </c>
      <c r="B24" s="46">
        <f aca="true" t="shared" si="2" ref="B24:G24">+B8+B12+B13+B15+B17+B18+B19+B20+B21</f>
        <v>0</v>
      </c>
      <c r="C24" s="46">
        <f t="shared" si="2"/>
        <v>0</v>
      </c>
      <c r="D24" s="46">
        <f t="shared" si="2"/>
        <v>0</v>
      </c>
      <c r="E24" s="46">
        <f t="shared" si="2"/>
        <v>0</v>
      </c>
      <c r="F24" s="46">
        <f t="shared" si="2"/>
        <v>0</v>
      </c>
      <c r="G24" s="46">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G24"/>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8" sqref="B8"/>
    </sheetView>
  </sheetViews>
  <sheetFormatPr defaultColWidth="9.140625" defaultRowHeight="15"/>
  <cols>
    <col min="1" max="1" width="76.7109375" style="12" customWidth="1"/>
    <col min="2" max="2" width="15.421875" style="12" customWidth="1"/>
    <col min="3" max="3" width="13.7109375" style="12" customWidth="1"/>
    <col min="4" max="6" width="16.8515625" style="12" customWidth="1"/>
    <col min="7" max="7" width="13.7109375" style="12" customWidth="1"/>
    <col min="8" max="16384" width="9.140625" style="12" customWidth="1"/>
  </cols>
  <sheetData>
    <row r="1" spans="1:7" ht="15" customHeight="1" thickBot="1">
      <c r="A1" s="37" t="str">
        <f>IF(ISBLANK(ОБЩО!A1),"",ОБЩО!A1)</f>
        <v>Приложение № 11</v>
      </c>
      <c r="B1"/>
      <c r="C1"/>
      <c r="D1"/>
      <c r="E1" s="16"/>
      <c r="F1" s="16"/>
      <c r="G1" s="16"/>
    </row>
    <row r="2" spans="1:7" ht="49.5" customHeight="1">
      <c r="A2" s="77" t="s">
        <v>30</v>
      </c>
      <c r="B2" s="78"/>
      <c r="C2" s="78"/>
      <c r="D2" s="78"/>
      <c r="E2" s="78"/>
      <c r="F2" s="78"/>
      <c r="G2" s="79"/>
    </row>
    <row r="3" spans="1:7" ht="21.75" customHeight="1">
      <c r="A3" s="13"/>
      <c r="B3" s="14"/>
      <c r="C3" s="14"/>
      <c r="D3" s="1" t="s">
        <v>15</v>
      </c>
      <c r="E3" s="1" t="s">
        <v>16</v>
      </c>
      <c r="F3" s="1"/>
      <c r="G3" s="8"/>
    </row>
    <row r="4" spans="1:7" ht="18.75" customHeight="1">
      <c r="A4" s="89">
        <f>IF(ISBLANK(ОБЩО!A4),"",ОБЩО!A4)</f>
      </c>
      <c r="B4" s="90">
        <f>IF(ISBLANK(ОБЩО!B4),"",ОБЩО!B4)</f>
      </c>
      <c r="C4" s="91">
        <f>IF(ISBLANK(ОБЩО!C4),"",ОБЩО!C4)</f>
      </c>
      <c r="D4" s="18">
        <f>IF(ISBLANK(ОБЩО!D4),"",ОБЩО!D4)</f>
        <v>44562</v>
      </c>
      <c r="E4" s="18">
        <f>IF(ISBLANK(ОБЩО!E4),"",ОБЩО!E4)</f>
        <v>44926</v>
      </c>
      <c r="F4" s="5"/>
      <c r="G4" s="9"/>
    </row>
    <row r="5" spans="1:7" ht="18.75" customHeight="1" thickBot="1">
      <c r="A5" s="92" t="s">
        <v>64</v>
      </c>
      <c r="B5" s="93"/>
      <c r="C5" s="94"/>
      <c r="D5" s="10"/>
      <c r="E5" s="10"/>
      <c r="F5" s="10"/>
      <c r="G5" s="11"/>
    </row>
    <row r="6" spans="1:7" ht="26.25" customHeight="1">
      <c r="A6" s="6"/>
      <c r="B6" s="80" t="s">
        <v>21</v>
      </c>
      <c r="C6" s="81"/>
      <c r="D6" s="81"/>
      <c r="E6" s="81"/>
      <c r="F6" s="81"/>
      <c r="G6" s="82"/>
    </row>
    <row r="7" spans="1:7" ht="48" thickBot="1">
      <c r="A7" s="34" t="s">
        <v>29</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7"/>
      <c r="C9" s="47"/>
      <c r="D9" s="47"/>
      <c r="E9" s="47"/>
      <c r="F9" s="47"/>
      <c r="G9" s="47"/>
    </row>
    <row r="10" spans="1:7" ht="15.75">
      <c r="A10" s="32" t="s">
        <v>2</v>
      </c>
      <c r="B10" s="47"/>
      <c r="C10" s="47"/>
      <c r="D10" s="47"/>
      <c r="E10" s="47"/>
      <c r="F10" s="47"/>
      <c r="G10" s="47"/>
    </row>
    <row r="11" spans="1:7" ht="15.75">
      <c r="A11" s="32" t="s">
        <v>3</v>
      </c>
      <c r="B11" s="47"/>
      <c r="C11" s="47"/>
      <c r="D11" s="47"/>
      <c r="E11" s="47"/>
      <c r="F11" s="47"/>
      <c r="G11" s="47"/>
    </row>
    <row r="12" spans="1:7" ht="15.75">
      <c r="A12" s="31" t="s">
        <v>4</v>
      </c>
      <c r="B12" s="48"/>
      <c r="C12" s="48"/>
      <c r="D12" s="48"/>
      <c r="E12" s="48"/>
      <c r="F12" s="48"/>
      <c r="G12" s="48"/>
    </row>
    <row r="13" spans="1:7" ht="15.75">
      <c r="A13" s="31" t="s">
        <v>5</v>
      </c>
      <c r="B13" s="48"/>
      <c r="C13" s="48"/>
      <c r="D13" s="48"/>
      <c r="E13" s="48"/>
      <c r="F13" s="48"/>
      <c r="G13" s="48"/>
    </row>
    <row r="14" spans="1:7" s="15" customFormat="1" ht="15.75">
      <c r="A14" s="32" t="s">
        <v>6</v>
      </c>
      <c r="B14" s="49"/>
      <c r="C14" s="49"/>
      <c r="D14" s="49"/>
      <c r="E14" s="49"/>
      <c r="F14" s="49"/>
      <c r="G14" s="49"/>
    </row>
    <row r="15" spans="1:7" ht="15.75">
      <c r="A15" s="31" t="s">
        <v>7</v>
      </c>
      <c r="B15" s="48"/>
      <c r="C15" s="48"/>
      <c r="D15" s="48"/>
      <c r="E15" s="48"/>
      <c r="F15" s="48"/>
      <c r="G15" s="48"/>
    </row>
    <row r="16" spans="1:7" s="15" customFormat="1" ht="15.75">
      <c r="A16" s="32" t="s">
        <v>8</v>
      </c>
      <c r="B16" s="49"/>
      <c r="C16" s="49"/>
      <c r="D16" s="49"/>
      <c r="E16" s="49"/>
      <c r="F16" s="49"/>
      <c r="G16" s="49"/>
    </row>
    <row r="17" spans="1:7" ht="15.75">
      <c r="A17" s="31" t="s">
        <v>9</v>
      </c>
      <c r="B17" s="48"/>
      <c r="C17" s="48"/>
      <c r="D17" s="48"/>
      <c r="E17" s="48"/>
      <c r="F17" s="48"/>
      <c r="G17" s="48"/>
    </row>
    <row r="18" spans="1:7" ht="15.75">
      <c r="A18" s="31" t="s">
        <v>31</v>
      </c>
      <c r="B18" s="48"/>
      <c r="C18" s="48"/>
      <c r="D18" s="48"/>
      <c r="E18" s="48"/>
      <c r="F18" s="48"/>
      <c r="G18" s="48"/>
    </row>
    <row r="19" spans="1:7" ht="15.75">
      <c r="A19" s="31" t="s">
        <v>10</v>
      </c>
      <c r="B19" s="48"/>
      <c r="C19" s="48"/>
      <c r="D19" s="48"/>
      <c r="E19" s="48"/>
      <c r="F19" s="48"/>
      <c r="G19" s="48"/>
    </row>
    <row r="20" spans="1:7" ht="15.75">
      <c r="A20" s="31" t="s">
        <v>11</v>
      </c>
      <c r="B20" s="48"/>
      <c r="C20" s="48"/>
      <c r="D20" s="48"/>
      <c r="E20" s="48"/>
      <c r="F20" s="48"/>
      <c r="G20" s="48"/>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15" customFormat="1" ht="15.75">
      <c r="A22" s="32" t="s">
        <v>13</v>
      </c>
      <c r="B22" s="49"/>
      <c r="C22" s="49"/>
      <c r="D22" s="49"/>
      <c r="E22" s="49"/>
      <c r="F22" s="49"/>
      <c r="G22" s="49"/>
    </row>
    <row r="23" spans="1:7" s="15" customFormat="1" ht="15.75">
      <c r="A23" s="32" t="s">
        <v>14</v>
      </c>
      <c r="B23" s="49"/>
      <c r="C23" s="49"/>
      <c r="D23" s="49"/>
      <c r="E23" s="49"/>
      <c r="F23" s="49"/>
      <c r="G23" s="49"/>
    </row>
    <row r="24" spans="1:7" ht="16.5" thickBot="1">
      <c r="A24" s="33" t="s">
        <v>25</v>
      </c>
      <c r="B24" s="46">
        <f aca="true" t="shared" si="2" ref="B24:G24">+B8+B12+B13+B15+B17+B18+B19+B20+B21</f>
        <v>0</v>
      </c>
      <c r="C24" s="46">
        <f t="shared" si="2"/>
        <v>0</v>
      </c>
      <c r="D24" s="46">
        <f t="shared" si="2"/>
        <v>0</v>
      </c>
      <c r="E24" s="46">
        <f t="shared" si="2"/>
        <v>0</v>
      </c>
      <c r="F24" s="46">
        <f t="shared" si="2"/>
        <v>0</v>
      </c>
      <c r="G24" s="46">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codeName="Sheet4"/>
  <dimension ref="A1:G26"/>
  <sheetViews>
    <sheetView tabSelected="1"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15" sqref="B15"/>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37" t="str">
        <f>IF(ISBLANK(ОБЩО!A1),"",ОБЩО!A1)</f>
        <v>Приложение № 11</v>
      </c>
      <c r="E1" s="16"/>
      <c r="F1" s="16"/>
      <c r="G1" s="16"/>
    </row>
    <row r="2" spans="1:7" ht="49.5" customHeight="1">
      <c r="A2" s="77" t="s">
        <v>22</v>
      </c>
      <c r="B2" s="78"/>
      <c r="C2" s="78"/>
      <c r="D2" s="78"/>
      <c r="E2" s="78"/>
      <c r="F2" s="78"/>
      <c r="G2" s="79"/>
    </row>
    <row r="3" spans="1:7" ht="21.75" customHeight="1">
      <c r="A3" s="7"/>
      <c r="B3" s="4"/>
      <c r="C3" s="4"/>
      <c r="D3" s="1" t="s">
        <v>15</v>
      </c>
      <c r="E3" s="1" t="s">
        <v>16</v>
      </c>
      <c r="F3" s="1"/>
      <c r="G3" s="8"/>
    </row>
    <row r="4" spans="1:7" ht="18.75" customHeight="1">
      <c r="A4" s="89">
        <f>IF(ISBLANK(ОБЩО!A4),"",ОБЩО!A4)</f>
      </c>
      <c r="B4" s="90">
        <f>IF(ISBLANK(ОБЩО!B4),"",ОБЩО!B4)</f>
      </c>
      <c r="C4" s="91">
        <f>IF(ISBLANK(ОБЩО!C4),"",ОБЩО!C4)</f>
      </c>
      <c r="D4" s="18">
        <f>IF(ISBLANK(ОБЩО!D4),"",ОБЩО!D4)</f>
        <v>44562</v>
      </c>
      <c r="E4" s="18">
        <f>IF(ISBLANK(ОБЩО!E4),"",ОБЩО!E4)</f>
        <v>44926</v>
      </c>
      <c r="F4" s="5"/>
      <c r="G4" s="9"/>
    </row>
    <row r="5" spans="1:7" ht="18.75" customHeight="1" thickBot="1">
      <c r="A5" s="86" t="s">
        <v>64</v>
      </c>
      <c r="B5" s="87"/>
      <c r="C5" s="88"/>
      <c r="D5" s="10"/>
      <c r="E5" s="10"/>
      <c r="F5" s="10"/>
      <c r="G5" s="11"/>
    </row>
    <row r="6" spans="1:7" ht="26.25" customHeight="1">
      <c r="A6" s="6"/>
      <c r="B6" s="80" t="s">
        <v>21</v>
      </c>
      <c r="C6" s="81"/>
      <c r="D6" s="81"/>
      <c r="E6" s="81"/>
      <c r="F6" s="81"/>
      <c r="G6" s="82"/>
    </row>
    <row r="7" spans="1:7" ht="48" thickBot="1">
      <c r="A7" s="34" t="s">
        <v>32</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7"/>
      <c r="C9" s="47"/>
      <c r="D9" s="47"/>
      <c r="E9" s="47"/>
      <c r="F9" s="47"/>
      <c r="G9" s="47"/>
    </row>
    <row r="10" spans="1:7" ht="15.75">
      <c r="A10" s="32" t="s">
        <v>2</v>
      </c>
      <c r="B10" s="47"/>
      <c r="C10" s="47"/>
      <c r="D10" s="47"/>
      <c r="E10" s="47"/>
      <c r="F10" s="47"/>
      <c r="G10" s="47"/>
    </row>
    <row r="11" spans="1:7" ht="15.75">
      <c r="A11" s="32" t="s">
        <v>3</v>
      </c>
      <c r="B11" s="47"/>
      <c r="C11" s="47"/>
      <c r="D11" s="47"/>
      <c r="E11" s="47"/>
      <c r="F11" s="47"/>
      <c r="G11" s="47"/>
    </row>
    <row r="12" spans="1:7" ht="15.75">
      <c r="A12" s="31" t="s">
        <v>4</v>
      </c>
      <c r="B12" s="48">
        <v>12516.93</v>
      </c>
      <c r="C12" s="48"/>
      <c r="D12" s="48"/>
      <c r="E12" s="48"/>
      <c r="F12" s="48"/>
      <c r="G12" s="48"/>
    </row>
    <row r="13" spans="1:7" ht="15.75">
      <c r="A13" s="31" t="s">
        <v>5</v>
      </c>
      <c r="B13" s="48"/>
      <c r="C13" s="48"/>
      <c r="D13" s="48"/>
      <c r="E13" s="48"/>
      <c r="F13" s="48"/>
      <c r="G13" s="48"/>
    </row>
    <row r="14" spans="1:7" s="2" customFormat="1" ht="15.75">
      <c r="A14" s="32" t="s">
        <v>6</v>
      </c>
      <c r="B14" s="49"/>
      <c r="C14" s="49"/>
      <c r="D14" s="49"/>
      <c r="E14" s="49"/>
      <c r="F14" s="49"/>
      <c r="G14" s="49"/>
    </row>
    <row r="15" spans="1:7" ht="15.75">
      <c r="A15" s="31" t="s">
        <v>7</v>
      </c>
      <c r="B15" s="48">
        <v>416910971.55999994</v>
      </c>
      <c r="C15" s="48"/>
      <c r="D15" s="48"/>
      <c r="E15" s="48"/>
      <c r="F15" s="48"/>
      <c r="G15" s="48"/>
    </row>
    <row r="16" spans="1:7" s="2" customFormat="1" ht="15.75">
      <c r="A16" s="32" t="s">
        <v>8</v>
      </c>
      <c r="B16" s="49"/>
      <c r="C16" s="49"/>
      <c r="D16" s="49"/>
      <c r="E16" s="49"/>
      <c r="F16" s="49"/>
      <c r="G16" s="49"/>
    </row>
    <row r="17" spans="1:7" ht="15.75">
      <c r="A17" s="31" t="s">
        <v>9</v>
      </c>
      <c r="B17" s="48">
        <v>72204763.19</v>
      </c>
      <c r="C17" s="48"/>
      <c r="D17" s="48"/>
      <c r="E17" s="48"/>
      <c r="F17" s="48"/>
      <c r="G17" s="48"/>
    </row>
    <row r="18" spans="1:7" ht="15.75">
      <c r="A18" s="31" t="s">
        <v>31</v>
      </c>
      <c r="B18" s="48"/>
      <c r="C18" s="48"/>
      <c r="D18" s="48"/>
      <c r="E18" s="48"/>
      <c r="F18" s="48"/>
      <c r="G18" s="48"/>
    </row>
    <row r="19" spans="1:7" ht="15.75">
      <c r="A19" s="31" t="s">
        <v>10</v>
      </c>
      <c r="B19" s="48"/>
      <c r="C19" s="48"/>
      <c r="D19" s="48"/>
      <c r="E19" s="48"/>
      <c r="F19" s="48"/>
      <c r="G19" s="48"/>
    </row>
    <row r="20" spans="1:7" ht="15.75">
      <c r="A20" s="31" t="s">
        <v>11</v>
      </c>
      <c r="B20" s="48"/>
      <c r="C20" s="48"/>
      <c r="D20" s="48"/>
      <c r="E20" s="48"/>
      <c r="F20" s="48"/>
      <c r="G20" s="48"/>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2" customFormat="1" ht="15.75">
      <c r="A22" s="32" t="s">
        <v>13</v>
      </c>
      <c r="B22" s="49"/>
      <c r="C22" s="49"/>
      <c r="D22" s="49"/>
      <c r="E22" s="49"/>
      <c r="F22" s="49"/>
      <c r="G22" s="49"/>
    </row>
    <row r="23" spans="1:7" s="2" customFormat="1" ht="15.75">
      <c r="A23" s="32" t="s">
        <v>14</v>
      </c>
      <c r="B23" s="49"/>
      <c r="C23" s="49"/>
      <c r="D23" s="49"/>
      <c r="E23" s="49"/>
      <c r="F23" s="49"/>
      <c r="G23" s="49"/>
    </row>
    <row r="24" spans="1:7" ht="16.5" thickBot="1">
      <c r="A24" s="33" t="s">
        <v>25</v>
      </c>
      <c r="B24" s="46">
        <f aca="true" t="shared" si="2" ref="B24:G24">+B8+B12+B13+B15+B17+B18+B19+B20+B21</f>
        <v>489128251.67999995</v>
      </c>
      <c r="C24" s="46">
        <f t="shared" si="2"/>
        <v>0</v>
      </c>
      <c r="D24" s="46">
        <f t="shared" si="2"/>
        <v>0</v>
      </c>
      <c r="E24" s="46">
        <f t="shared" si="2"/>
        <v>0</v>
      </c>
      <c r="F24" s="46">
        <f t="shared" si="2"/>
        <v>0</v>
      </c>
      <c r="G24" s="46">
        <f t="shared" si="2"/>
        <v>0</v>
      </c>
    </row>
    <row r="26" ht="15">
      <c r="A26" s="54" t="s">
        <v>33</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31496062992125984" footer="0.31496062992125984"/>
  <pageSetup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codeName="Sheet5"/>
  <dimension ref="A1:J44"/>
  <sheetViews>
    <sheetView zoomScale="70" zoomScaleNormal="70" zoomScalePageLayoutView="0" workbookViewId="0" topLeftCell="A1">
      <pane xSplit="2" ySplit="8" topLeftCell="C33" activePane="bottomRight" state="frozen"/>
      <selection pane="topLeft" activeCell="B1" sqref="B1"/>
      <selection pane="topRight" activeCell="C1" sqref="C1"/>
      <selection pane="bottomLeft" activeCell="B9" sqref="B9"/>
      <selection pane="bottomRight" activeCell="D32" sqref="D32"/>
    </sheetView>
  </sheetViews>
  <sheetFormatPr defaultColWidth="9.140625" defaultRowHeight="15"/>
  <cols>
    <col min="1" max="1" width="4.140625" style="54" hidden="1" customWidth="1"/>
    <col min="2" max="2" width="75.28125" style="0" customWidth="1"/>
    <col min="3" max="3" width="37.28125" style="0" customWidth="1"/>
    <col min="4" max="4" width="18.28125" style="0" customWidth="1"/>
    <col min="5" max="9" width="16.8515625" style="0" customWidth="1"/>
    <col min="10" max="10" width="2.28125" style="0" customWidth="1"/>
    <col min="11" max="11" width="8.8515625" style="0" customWidth="1"/>
  </cols>
  <sheetData>
    <row r="1" spans="1:9" ht="15.75" thickBot="1">
      <c r="A1" s="54">
        <v>1</v>
      </c>
      <c r="B1" s="37" t="str">
        <f>IF(ISBLANK(ОБЩО!A1),"",ОБЩО!A1)</f>
        <v>Приложение № 11</v>
      </c>
      <c r="F1" s="16"/>
      <c r="I1" s="72"/>
    </row>
    <row r="2" spans="1:10" ht="33" customHeight="1">
      <c r="A2" s="54">
        <v>1</v>
      </c>
      <c r="B2" s="77" t="s">
        <v>68</v>
      </c>
      <c r="C2" s="78"/>
      <c r="D2" s="78"/>
      <c r="E2" s="78"/>
      <c r="F2" s="78"/>
      <c r="G2" s="69"/>
      <c r="H2" s="69"/>
      <c r="I2" s="70"/>
      <c r="J2" s="58">
        <f>IF(SUM(J10:J42)=0,"",IF(SUM(J10:J42)=1,"Добавена е нова мярка!","Добавени са нови мерки!"))</f>
      </c>
    </row>
    <row r="3" spans="1:9" ht="21.75" customHeight="1">
      <c r="A3" s="54">
        <v>1</v>
      </c>
      <c r="B3" s="7"/>
      <c r="C3" s="4"/>
      <c r="D3" s="4"/>
      <c r="E3" s="74"/>
      <c r="F3" s="74"/>
      <c r="G3" s="4"/>
      <c r="H3" s="1"/>
      <c r="I3" s="8"/>
    </row>
    <row r="4" spans="1:9" ht="18.75" customHeight="1">
      <c r="A4" s="54">
        <v>1</v>
      </c>
      <c r="B4" s="89">
        <f>IF(ISBLANK(ОБЩО!A4),"",ОБЩО!A4)</f>
      </c>
      <c r="C4" s="97"/>
      <c r="D4" s="75"/>
      <c r="E4" s="1" t="s">
        <v>15</v>
      </c>
      <c r="F4" s="1" t="s">
        <v>16</v>
      </c>
      <c r="G4" s="4"/>
      <c r="H4" s="1"/>
      <c r="I4" s="8"/>
    </row>
    <row r="5" spans="1:9" ht="18.75" customHeight="1" thickBot="1">
      <c r="A5" s="54">
        <v>1</v>
      </c>
      <c r="B5" s="92" t="s">
        <v>64</v>
      </c>
      <c r="C5" s="98"/>
      <c r="D5" s="76"/>
      <c r="E5" s="18">
        <f>IF(ISBLANK(ОБЩО!D4),"",ОБЩО!D4)</f>
        <v>44562</v>
      </c>
      <c r="F5" s="18">
        <f>IF(ISBLANK(ОБЩО!E4),"",ОБЩО!E4)</f>
        <v>44926</v>
      </c>
      <c r="G5" s="10"/>
      <c r="H5" s="10"/>
      <c r="I5" s="11"/>
    </row>
    <row r="6" spans="1:9" ht="33" customHeight="1">
      <c r="A6" s="54">
        <v>1</v>
      </c>
      <c r="B6" s="6"/>
      <c r="C6" s="64"/>
      <c r="D6" s="95" t="s">
        <v>21</v>
      </c>
      <c r="E6" s="95"/>
      <c r="F6" s="96"/>
      <c r="G6" s="95" t="s">
        <v>69</v>
      </c>
      <c r="H6" s="95"/>
      <c r="I6" s="96"/>
    </row>
    <row r="7" spans="1:9" ht="42.75" customHeight="1">
      <c r="A7" s="54">
        <v>1</v>
      </c>
      <c r="B7" s="26" t="s">
        <v>34</v>
      </c>
      <c r="C7" s="41" t="s">
        <v>36</v>
      </c>
      <c r="D7" s="41" t="s">
        <v>17</v>
      </c>
      <c r="E7" s="41" t="s">
        <v>18</v>
      </c>
      <c r="F7" s="62" t="s">
        <v>35</v>
      </c>
      <c r="G7" s="41" t="s">
        <v>17</v>
      </c>
      <c r="H7" s="41" t="s">
        <v>18</v>
      </c>
      <c r="I7" s="62" t="s">
        <v>35</v>
      </c>
    </row>
    <row r="8" spans="1:9" ht="18.75">
      <c r="A8" s="54">
        <v>1</v>
      </c>
      <c r="B8" s="20"/>
      <c r="C8" s="19"/>
      <c r="D8" s="19"/>
      <c r="E8" s="19"/>
      <c r="F8" s="19"/>
      <c r="G8" s="19"/>
      <c r="H8" s="19"/>
      <c r="I8" s="19"/>
    </row>
    <row r="9" spans="1:9" ht="15.75" customHeight="1">
      <c r="A9" s="54">
        <v>1</v>
      </c>
      <c r="B9" s="28" t="s">
        <v>25</v>
      </c>
      <c r="C9" s="39"/>
      <c r="D9" s="39">
        <f aca="true" t="shared" si="0" ref="D9:I9">D11+D22+D32</f>
        <v>489128251.67999995</v>
      </c>
      <c r="E9" s="39">
        <f t="shared" si="0"/>
        <v>0</v>
      </c>
      <c r="F9" s="63">
        <f t="shared" si="0"/>
        <v>0</v>
      </c>
      <c r="G9" s="39">
        <f t="shared" si="0"/>
        <v>489128251.67999995</v>
      </c>
      <c r="H9" s="39">
        <f t="shared" si="0"/>
        <v>0</v>
      </c>
      <c r="I9" s="63">
        <f t="shared" si="0"/>
        <v>0</v>
      </c>
    </row>
    <row r="10" spans="1:9" ht="15.75">
      <c r="A10" s="54">
        <v>1</v>
      </c>
      <c r="B10" s="27"/>
      <c r="C10" s="39"/>
      <c r="D10" s="50">
        <f>ОБЩО!B24-Мерки!D9</f>
        <v>0</v>
      </c>
      <c r="E10" s="50">
        <f>ОБЩО!C24-Мерки!E9</f>
        <v>0</v>
      </c>
      <c r="F10" s="50">
        <f>SUM(ОБЩО!D24:G24)-Мерки!F9</f>
        <v>0</v>
      </c>
      <c r="G10" s="50"/>
      <c r="H10" s="50"/>
      <c r="I10" s="50"/>
    </row>
    <row r="11" spans="1:9" ht="15.75">
      <c r="A11" s="54">
        <f aca="true" t="shared" si="1" ref="A11:A42">IF(ABS(MAX(D11:F11))+ABS(MIN(D11:F11))=0,0,1)</f>
        <v>0</v>
      </c>
      <c r="B11" s="29" t="s">
        <v>37</v>
      </c>
      <c r="C11" s="39"/>
      <c r="D11" s="39">
        <f aca="true" t="shared" si="2" ref="D11:I11">SUM(D12:D21)</f>
        <v>0</v>
      </c>
      <c r="E11" s="39">
        <f t="shared" si="2"/>
        <v>0</v>
      </c>
      <c r="F11" s="39">
        <f t="shared" si="2"/>
        <v>0</v>
      </c>
      <c r="G11" s="39">
        <f t="shared" si="2"/>
        <v>0</v>
      </c>
      <c r="H11" s="39">
        <f t="shared" si="2"/>
        <v>0</v>
      </c>
      <c r="I11" s="39">
        <f t="shared" si="2"/>
        <v>0</v>
      </c>
    </row>
    <row r="12" spans="1:9" ht="31.5">
      <c r="A12" s="54">
        <f t="shared" si="1"/>
        <v>0</v>
      </c>
      <c r="B12" s="57" t="s">
        <v>41</v>
      </c>
      <c r="C12" s="38"/>
      <c r="D12" s="51"/>
      <c r="E12" s="51"/>
      <c r="F12" s="51"/>
      <c r="G12" s="51"/>
      <c r="H12" s="51"/>
      <c r="I12" s="51"/>
    </row>
    <row r="13" spans="1:9" ht="31.5">
      <c r="A13" s="54">
        <f t="shared" si="1"/>
        <v>0</v>
      </c>
      <c r="B13" s="67" t="s">
        <v>61</v>
      </c>
      <c r="C13" s="38"/>
      <c r="D13" s="51"/>
      <c r="E13" s="51"/>
      <c r="F13" s="51"/>
      <c r="G13" s="51"/>
      <c r="H13" s="51"/>
      <c r="I13" s="51"/>
    </row>
    <row r="14" spans="1:9" ht="47.25">
      <c r="A14" s="54">
        <f t="shared" si="1"/>
        <v>0</v>
      </c>
      <c r="B14" s="25" t="s">
        <v>42</v>
      </c>
      <c r="C14" s="38"/>
      <c r="D14" s="51"/>
      <c r="E14" s="51"/>
      <c r="F14" s="51"/>
      <c r="G14" s="51"/>
      <c r="H14" s="51"/>
      <c r="I14" s="51"/>
    </row>
    <row r="15" spans="1:9" ht="15.75">
      <c r="A15" s="54">
        <f t="shared" si="1"/>
        <v>0</v>
      </c>
      <c r="B15" s="25" t="s">
        <v>43</v>
      </c>
      <c r="C15" s="38"/>
      <c r="D15" s="52"/>
      <c r="E15" s="52"/>
      <c r="F15" s="52"/>
      <c r="G15" s="52"/>
      <c r="H15" s="52"/>
      <c r="I15" s="52"/>
    </row>
    <row r="16" spans="1:9" ht="31.5">
      <c r="A16" s="54">
        <f t="shared" si="1"/>
        <v>0</v>
      </c>
      <c r="B16" s="24" t="s">
        <v>44</v>
      </c>
      <c r="C16" s="38"/>
      <c r="D16" s="52"/>
      <c r="E16" s="52"/>
      <c r="F16" s="52"/>
      <c r="G16" s="52"/>
      <c r="H16" s="52"/>
      <c r="I16" s="52"/>
    </row>
    <row r="17" spans="1:10" ht="15.75">
      <c r="A17" s="54">
        <f t="shared" si="1"/>
        <v>0</v>
      </c>
      <c r="B17" s="22"/>
      <c r="C17" s="38"/>
      <c r="D17" s="52"/>
      <c r="E17" s="52"/>
      <c r="F17" s="52"/>
      <c r="G17" s="52"/>
      <c r="H17" s="52"/>
      <c r="I17" s="52"/>
      <c r="J17">
        <f>IF(ABS(MAX(D17:F17))+ABS(MIN(D17:F17))=0,0,1)</f>
        <v>0</v>
      </c>
    </row>
    <row r="18" spans="1:10" ht="15.75">
      <c r="A18" s="54">
        <f>IF(ABS(MAX(D18:F18))+ABS(MIN(D18:F18))=0,0,1)</f>
        <v>0</v>
      </c>
      <c r="B18" s="22"/>
      <c r="C18" s="38"/>
      <c r="D18" s="52"/>
      <c r="E18" s="52"/>
      <c r="F18" s="52"/>
      <c r="G18" s="52"/>
      <c r="H18" s="52"/>
      <c r="I18" s="52"/>
      <c r="J18">
        <f>IF(ABS(MAX(D18:F18))+ABS(MIN(D18:F18))=0,0,1)</f>
        <v>0</v>
      </c>
    </row>
    <row r="19" spans="1:10" ht="15.75">
      <c r="A19" s="54">
        <f t="shared" si="1"/>
        <v>0</v>
      </c>
      <c r="B19" s="22"/>
      <c r="C19" s="38"/>
      <c r="D19" s="52"/>
      <c r="E19" s="52"/>
      <c r="F19" s="52"/>
      <c r="G19" s="52"/>
      <c r="H19" s="52"/>
      <c r="I19" s="52"/>
      <c r="J19">
        <f>IF(ABS(MAX(D19:F19))+ABS(MIN(D19:F19))=0,0,1)</f>
        <v>0</v>
      </c>
    </row>
    <row r="20" spans="1:10" ht="15.75">
      <c r="A20" s="54">
        <f t="shared" si="1"/>
        <v>0</v>
      </c>
      <c r="B20" s="22"/>
      <c r="C20" s="38"/>
      <c r="D20" s="52"/>
      <c r="E20" s="52"/>
      <c r="F20" s="52"/>
      <c r="G20" s="52"/>
      <c r="H20" s="52"/>
      <c r="I20" s="52"/>
      <c r="J20">
        <f>IF(ABS(MAX(D20:F20))+ABS(MIN(D20:F20))=0,0,1)</f>
        <v>0</v>
      </c>
    </row>
    <row r="21" spans="1:10" ht="15.75">
      <c r="A21" s="54">
        <f t="shared" si="1"/>
        <v>0</v>
      </c>
      <c r="B21" s="22"/>
      <c r="C21" s="38"/>
      <c r="D21" s="52"/>
      <c r="E21" s="52"/>
      <c r="F21" s="52"/>
      <c r="G21" s="52"/>
      <c r="H21" s="52"/>
      <c r="I21" s="52"/>
      <c r="J21">
        <f>IF(ABS(MAX(D21:F21))+ABS(MIN(D21:F21))=0,0,1)</f>
        <v>0</v>
      </c>
    </row>
    <row r="22" spans="1:9" ht="15.75">
      <c r="A22" s="54">
        <f t="shared" si="1"/>
        <v>0</v>
      </c>
      <c r="B22" s="30" t="s">
        <v>38</v>
      </c>
      <c r="C22" s="39"/>
      <c r="D22" s="39">
        <f aca="true" t="shared" si="3" ref="D22:I22">SUM(D23:D31)</f>
        <v>0</v>
      </c>
      <c r="E22" s="39">
        <f t="shared" si="3"/>
        <v>0</v>
      </c>
      <c r="F22" s="39">
        <f t="shared" si="3"/>
        <v>0</v>
      </c>
      <c r="G22" s="39">
        <f t="shared" si="3"/>
        <v>0</v>
      </c>
      <c r="H22" s="39">
        <f t="shared" si="3"/>
        <v>0</v>
      </c>
      <c r="I22" s="39">
        <f t="shared" si="3"/>
        <v>0</v>
      </c>
    </row>
    <row r="23" spans="1:9" ht="15.75">
      <c r="A23" s="54">
        <f t="shared" si="1"/>
        <v>0</v>
      </c>
      <c r="B23" s="21" t="s">
        <v>45</v>
      </c>
      <c r="C23" s="38"/>
      <c r="D23" s="52"/>
      <c r="E23" s="52"/>
      <c r="F23" s="52"/>
      <c r="G23" s="52"/>
      <c r="H23" s="52"/>
      <c r="I23" s="52"/>
    </row>
    <row r="24" spans="1:9" ht="47.25">
      <c r="A24" s="54">
        <f t="shared" si="1"/>
        <v>0</v>
      </c>
      <c r="B24" s="21" t="s">
        <v>46</v>
      </c>
      <c r="C24" s="38"/>
      <c r="D24" s="52"/>
      <c r="E24" s="52"/>
      <c r="F24" s="52"/>
      <c r="G24" s="52"/>
      <c r="H24" s="52"/>
      <c r="I24" s="52"/>
    </row>
    <row r="25" spans="1:9" ht="31.5">
      <c r="A25" s="54">
        <f>IF(ABS(MAX(D25:F25))+ABS(MIN(D25:F25))=0,0,1)</f>
        <v>0</v>
      </c>
      <c r="B25" s="21" t="s">
        <v>59</v>
      </c>
      <c r="C25" s="38"/>
      <c r="D25" s="52"/>
      <c r="E25" s="52"/>
      <c r="F25" s="52"/>
      <c r="G25" s="52"/>
      <c r="H25" s="52"/>
      <c r="I25" s="52"/>
    </row>
    <row r="26" spans="1:9" ht="47.25">
      <c r="A26" s="54">
        <f t="shared" si="1"/>
        <v>0</v>
      </c>
      <c r="B26" s="21" t="s">
        <v>60</v>
      </c>
      <c r="C26" s="38"/>
      <c r="D26" s="52"/>
      <c r="E26" s="52"/>
      <c r="F26" s="52"/>
      <c r="G26" s="52"/>
      <c r="H26" s="52"/>
      <c r="I26" s="52"/>
    </row>
    <row r="27" spans="1:10" ht="15.75">
      <c r="A27" s="54">
        <f t="shared" si="1"/>
        <v>0</v>
      </c>
      <c r="B27" s="22"/>
      <c r="C27" s="38"/>
      <c r="D27" s="52"/>
      <c r="E27" s="52"/>
      <c r="F27" s="52"/>
      <c r="G27" s="52"/>
      <c r="H27" s="52"/>
      <c r="I27" s="52"/>
      <c r="J27">
        <f>IF(ABS(MAX(D27:F27))+ABS(MIN(D27:F27))=0,0,1)</f>
        <v>0</v>
      </c>
    </row>
    <row r="28" spans="1:10" ht="15.75">
      <c r="A28" s="54">
        <f>IF(ABS(MAX(D28:F28))+ABS(MIN(D28:F28))=0,0,1)</f>
        <v>0</v>
      </c>
      <c r="B28" s="22"/>
      <c r="C28" s="38"/>
      <c r="D28" s="52"/>
      <c r="E28" s="52"/>
      <c r="F28" s="52"/>
      <c r="G28" s="52"/>
      <c r="H28" s="52"/>
      <c r="I28" s="52"/>
      <c r="J28">
        <f>IF(ABS(MAX(D28:F28))+ABS(MIN(D28:F28))=0,0,1)</f>
        <v>0</v>
      </c>
    </row>
    <row r="29" spans="1:10" ht="15.75">
      <c r="A29" s="54">
        <f t="shared" si="1"/>
        <v>0</v>
      </c>
      <c r="B29" s="22"/>
      <c r="C29" s="38"/>
      <c r="D29" s="52"/>
      <c r="E29" s="52"/>
      <c r="F29" s="52"/>
      <c r="G29" s="52"/>
      <c r="H29" s="52"/>
      <c r="I29" s="52"/>
      <c r="J29">
        <f>IF(ABS(MAX(D29:F29))+ABS(MIN(D29:F29))=0,0,1)</f>
        <v>0</v>
      </c>
    </row>
    <row r="30" spans="1:10" ht="15.75">
      <c r="A30" s="54">
        <f t="shared" si="1"/>
        <v>0</v>
      </c>
      <c r="B30" s="22"/>
      <c r="C30" s="38"/>
      <c r="D30" s="52"/>
      <c r="E30" s="52"/>
      <c r="F30" s="52"/>
      <c r="G30" s="52"/>
      <c r="H30" s="52"/>
      <c r="I30" s="52"/>
      <c r="J30">
        <f>IF(ABS(MAX(D30:F30))+ABS(MIN(D30:F30))=0,0,1)</f>
        <v>0</v>
      </c>
    </row>
    <row r="31" spans="1:10" ht="15.75">
      <c r="A31" s="54">
        <f t="shared" si="1"/>
        <v>0</v>
      </c>
      <c r="B31" s="22"/>
      <c r="C31" s="38"/>
      <c r="D31" s="52"/>
      <c r="E31" s="52"/>
      <c r="F31" s="52"/>
      <c r="G31" s="52"/>
      <c r="H31" s="52"/>
      <c r="I31" s="52"/>
      <c r="J31">
        <f>IF(ABS(MAX(D31:F31))+ABS(MIN(D31:F31))=0,0,1)</f>
        <v>0</v>
      </c>
    </row>
    <row r="32" spans="1:9" ht="47.25">
      <c r="A32" s="54">
        <f t="shared" si="1"/>
        <v>1</v>
      </c>
      <c r="B32" s="30" t="s">
        <v>65</v>
      </c>
      <c r="C32" s="39"/>
      <c r="D32" s="39">
        <f aca="true" t="shared" si="4" ref="D32:I32">SUM(D33:D42)</f>
        <v>489128251.67999995</v>
      </c>
      <c r="E32" s="39">
        <f t="shared" si="4"/>
        <v>0</v>
      </c>
      <c r="F32" s="39">
        <f t="shared" si="4"/>
        <v>0</v>
      </c>
      <c r="G32" s="39">
        <f t="shared" si="4"/>
        <v>489128251.67999995</v>
      </c>
      <c r="H32" s="39">
        <f t="shared" si="4"/>
        <v>0</v>
      </c>
      <c r="I32" s="39">
        <f t="shared" si="4"/>
        <v>0</v>
      </c>
    </row>
    <row r="33" spans="1:9" s="2" customFormat="1" ht="236.25">
      <c r="A33" s="54">
        <f t="shared" si="1"/>
        <v>1</v>
      </c>
      <c r="B33" s="21" t="s">
        <v>47</v>
      </c>
      <c r="C33" s="38" t="s">
        <v>73</v>
      </c>
      <c r="D33" s="51">
        <v>416910971.55999994</v>
      </c>
      <c r="E33" s="51"/>
      <c r="F33" s="51" t="s">
        <v>70</v>
      </c>
      <c r="G33" s="51">
        <f>D33</f>
        <v>416910971.55999994</v>
      </c>
      <c r="H33" s="51"/>
      <c r="I33" s="51" t="s">
        <v>70</v>
      </c>
    </row>
    <row r="34" spans="1:9" s="2" customFormat="1" ht="141.75" customHeight="1">
      <c r="A34" s="54">
        <f t="shared" si="1"/>
        <v>1</v>
      </c>
      <c r="B34" s="21" t="s">
        <v>48</v>
      </c>
      <c r="C34" s="38" t="s">
        <v>71</v>
      </c>
      <c r="D34" s="51">
        <v>72204763.19</v>
      </c>
      <c r="E34" s="51"/>
      <c r="F34" s="51" t="s">
        <v>70</v>
      </c>
      <c r="G34" s="51">
        <f>D34</f>
        <v>72204763.19</v>
      </c>
      <c r="H34" s="51"/>
      <c r="I34" s="51" t="s">
        <v>70</v>
      </c>
    </row>
    <row r="35" spans="1:9" s="2" customFormat="1" ht="78.75">
      <c r="A35" s="54">
        <f t="shared" si="1"/>
        <v>0</v>
      </c>
      <c r="B35" s="21" t="s">
        <v>62</v>
      </c>
      <c r="C35" s="38"/>
      <c r="D35" s="51">
        <v>0</v>
      </c>
      <c r="E35" s="51"/>
      <c r="F35" s="51"/>
      <c r="G35" s="51"/>
      <c r="H35" s="51"/>
      <c r="I35" s="51"/>
    </row>
    <row r="36" spans="1:9" s="2" customFormat="1" ht="63">
      <c r="A36" s="54">
        <f t="shared" si="1"/>
        <v>0</v>
      </c>
      <c r="B36" s="21" t="s">
        <v>50</v>
      </c>
      <c r="C36" s="38"/>
      <c r="D36" s="51">
        <v>0</v>
      </c>
      <c r="E36" s="51"/>
      <c r="F36" s="51"/>
      <c r="G36" s="51"/>
      <c r="H36" s="51"/>
      <c r="I36" s="51"/>
    </row>
    <row r="37" spans="1:9" s="2" customFormat="1" ht="78.75">
      <c r="A37" s="54">
        <f t="shared" si="1"/>
        <v>0</v>
      </c>
      <c r="B37" s="21" t="s">
        <v>40</v>
      </c>
      <c r="C37" s="38"/>
      <c r="D37" s="51">
        <v>0</v>
      </c>
      <c r="E37" s="51"/>
      <c r="F37" s="51"/>
      <c r="G37" s="51"/>
      <c r="H37" s="51"/>
      <c r="I37" s="51"/>
    </row>
    <row r="38" spans="1:9" s="2" customFormat="1" ht="63">
      <c r="A38" s="54">
        <f t="shared" si="1"/>
        <v>1</v>
      </c>
      <c r="B38" s="71" t="s">
        <v>66</v>
      </c>
      <c r="C38" s="38" t="s">
        <v>72</v>
      </c>
      <c r="D38" s="51">
        <v>12516.93</v>
      </c>
      <c r="E38" s="51"/>
      <c r="F38" s="51" t="s">
        <v>70</v>
      </c>
      <c r="G38" s="51">
        <f>D38</f>
        <v>12516.93</v>
      </c>
      <c r="H38" s="51"/>
      <c r="I38" s="51" t="s">
        <v>70</v>
      </c>
    </row>
    <row r="39" spans="1:10" ht="15.75">
      <c r="A39" s="54">
        <f>IF(ABS(MAX(D39:F39))+ABS(MIN(D39:F39))=0,0,1)</f>
        <v>0</v>
      </c>
      <c r="B39" s="22"/>
      <c r="C39" s="38"/>
      <c r="D39" s="52"/>
      <c r="E39" s="52"/>
      <c r="F39" s="52"/>
      <c r="G39" s="52"/>
      <c r="H39" s="52"/>
      <c r="I39" s="52"/>
      <c r="J39">
        <f>IF(ABS(MAX(D39:F39))+ABS(MIN(D39:F39))=0,0,1)</f>
        <v>0</v>
      </c>
    </row>
    <row r="40" spans="1:10" ht="15.75">
      <c r="A40" s="54">
        <f t="shared" si="1"/>
        <v>0</v>
      </c>
      <c r="B40" s="22"/>
      <c r="C40" s="38"/>
      <c r="D40" s="52"/>
      <c r="E40" s="52"/>
      <c r="F40" s="52"/>
      <c r="G40" s="52"/>
      <c r="H40" s="52"/>
      <c r="I40" s="52"/>
      <c r="J40">
        <f>IF(ABS(MAX(D40:F40))+ABS(MIN(D40:F40))=0,0,1)</f>
        <v>0</v>
      </c>
    </row>
    <row r="41" spans="1:10" ht="15.75">
      <c r="A41" s="54">
        <f t="shared" si="1"/>
        <v>0</v>
      </c>
      <c r="B41" s="22"/>
      <c r="C41" s="38"/>
      <c r="D41" s="52"/>
      <c r="E41" s="52"/>
      <c r="F41" s="52"/>
      <c r="G41" s="52"/>
      <c r="H41" s="52"/>
      <c r="I41" s="52"/>
      <c r="J41">
        <f>IF(ABS(MAX(D41:F41))+ABS(MIN(D41:F41))=0,0,1)</f>
        <v>0</v>
      </c>
    </row>
    <row r="42" spans="1:10" s="2" customFormat="1" ht="16.5" thickBot="1">
      <c r="A42" s="54">
        <f t="shared" si="1"/>
        <v>0</v>
      </c>
      <c r="B42" s="23"/>
      <c r="C42" s="40"/>
      <c r="D42" s="53"/>
      <c r="E42" s="53"/>
      <c r="F42" s="53"/>
      <c r="G42" s="53"/>
      <c r="H42" s="53"/>
      <c r="I42" s="53"/>
      <c r="J42">
        <f>IF(ABS(MAX(D42:F42))+ABS(MIN(D42:F42))=0,0,1)</f>
        <v>0</v>
      </c>
    </row>
    <row r="43" ht="15">
      <c r="A43" s="54">
        <v>1</v>
      </c>
    </row>
    <row r="44" spans="1:2" ht="45">
      <c r="A44" s="54">
        <v>1</v>
      </c>
      <c r="B44" s="73" t="s">
        <v>67</v>
      </c>
    </row>
  </sheetData>
  <sheetProtection sheet="1" objects="1" scenarios="1"/>
  <autoFilter ref="A1:A44"/>
  <mergeCells count="5">
    <mergeCell ref="B2:F2"/>
    <mergeCell ref="D6:F6"/>
    <mergeCell ref="G6:I6"/>
    <mergeCell ref="B4:C4"/>
    <mergeCell ref="B5:C5"/>
  </mergeCells>
  <printOptions horizontalCentered="1"/>
  <pageMargins left="0" right="0" top="0.5118110236220472" bottom="0.5118110236220472" header="0.31496062992125984" footer="0.31496062992125984"/>
  <pageSetup horizontalDpi="600" verticalDpi="600" orientation="landscape" paperSize="9" scale="65" r:id="rId1"/>
  <headerFooter>
    <oddHeader>&amp;R&amp;P</oddHeader>
  </headerFooter>
</worksheet>
</file>

<file path=xl/worksheets/sheet6.xml><?xml version="1.0" encoding="utf-8"?>
<worksheet xmlns="http://schemas.openxmlformats.org/spreadsheetml/2006/main" xmlns:r="http://schemas.openxmlformats.org/officeDocument/2006/relationships">
  <sheetPr codeName="Sheet6"/>
  <dimension ref="A1:E27"/>
  <sheetViews>
    <sheetView zoomScalePageLayoutView="0" workbookViewId="0" topLeftCell="B1">
      <pane xSplit="1" ySplit="8" topLeftCell="C9" activePane="bottomRight" state="frozen"/>
      <selection pane="topLeft" activeCell="B1" sqref="B1"/>
      <selection pane="topRight" activeCell="C1" sqref="C1"/>
      <selection pane="bottomLeft" activeCell="B9" sqref="B9"/>
      <selection pane="bottomRight" activeCell="C9" sqref="C9"/>
    </sheetView>
  </sheetViews>
  <sheetFormatPr defaultColWidth="9.140625" defaultRowHeight="15"/>
  <cols>
    <col min="1" max="1" width="3.421875" style="54" hidden="1" customWidth="1"/>
    <col min="2" max="2" width="75.28125" style="0" customWidth="1"/>
    <col min="3" max="3" width="37.28125" style="0" customWidth="1"/>
    <col min="4" max="4" width="20.7109375" style="0" customWidth="1"/>
    <col min="5" max="5" width="2.28125" style="0" customWidth="1"/>
    <col min="6" max="6" width="8.8515625" style="0" customWidth="1"/>
  </cols>
  <sheetData>
    <row r="1" spans="1:2" ht="15.75" thickBot="1">
      <c r="A1" s="54">
        <v>1</v>
      </c>
      <c r="B1" s="37" t="str">
        <f>IF(ISBLANK(ОБЩО!A1),"",ОБЩО!A1)</f>
        <v>Приложение № 11</v>
      </c>
    </row>
    <row r="2" spans="1:5" ht="33" customHeight="1">
      <c r="A2" s="54">
        <v>1</v>
      </c>
      <c r="B2" s="77" t="s">
        <v>51</v>
      </c>
      <c r="C2" s="78"/>
      <c r="D2" s="79"/>
      <c r="E2" s="58">
        <f>IF(SUM(E10:E27)=0,"",IF(SUM(E10:E27)=1,"Добавена е нова мярка!","Добавени са нови мерки!"))</f>
      </c>
    </row>
    <row r="3" spans="1:4" ht="21.75" customHeight="1">
      <c r="A3" s="54">
        <v>1</v>
      </c>
      <c r="B3" s="7"/>
      <c r="C3" s="66" t="s">
        <v>15</v>
      </c>
      <c r="D3" s="61" t="s">
        <v>16</v>
      </c>
    </row>
    <row r="4" spans="1:4" ht="15.75">
      <c r="A4" s="54">
        <v>1</v>
      </c>
      <c r="B4" s="55">
        <f>IF(ISBLANK(ОБЩО!A4),"",ОБЩО!A4)</f>
      </c>
      <c r="C4" s="18">
        <f>IF(ISBLANK(ОБЩО!D4),"",ОБЩО!D4)</f>
        <v>44562</v>
      </c>
      <c r="D4" s="18">
        <f>IF(ISBLANK(ОБЩО!E4),"",ОБЩО!E4)</f>
        <v>44926</v>
      </c>
    </row>
    <row r="5" spans="1:4" ht="18.75" customHeight="1" thickBot="1">
      <c r="A5" s="54">
        <v>1</v>
      </c>
      <c r="B5" s="68" t="s">
        <v>64</v>
      </c>
      <c r="C5" s="59"/>
      <c r="D5" s="60"/>
    </row>
    <row r="6" spans="1:4" ht="26.25" customHeight="1">
      <c r="A6" s="54">
        <v>1</v>
      </c>
      <c r="B6" s="6"/>
      <c r="C6" s="64"/>
      <c r="D6" s="65" t="s">
        <v>57</v>
      </c>
    </row>
    <row r="7" spans="1:4" ht="42.75" customHeight="1">
      <c r="A7" s="54">
        <v>1</v>
      </c>
      <c r="B7" s="26" t="s">
        <v>34</v>
      </c>
      <c r="C7" s="41" t="s">
        <v>36</v>
      </c>
      <c r="D7" s="41" t="s">
        <v>58</v>
      </c>
    </row>
    <row r="8" spans="1:4" ht="18.75">
      <c r="A8" s="54">
        <v>1</v>
      </c>
      <c r="B8" s="20"/>
      <c r="C8" s="19"/>
      <c r="D8" s="19"/>
    </row>
    <row r="9" spans="1:4" ht="15.75" customHeight="1">
      <c r="A9" s="54">
        <v>1</v>
      </c>
      <c r="B9" s="28" t="s">
        <v>25</v>
      </c>
      <c r="C9" s="39"/>
      <c r="D9" s="39">
        <f>D11+D17+D24</f>
        <v>0</v>
      </c>
    </row>
    <row r="10" spans="1:4" ht="15.75">
      <c r="A10" s="54">
        <v>1</v>
      </c>
      <c r="B10" s="27"/>
      <c r="C10" s="39"/>
      <c r="D10" s="50"/>
    </row>
    <row r="11" spans="1:4" ht="15.75">
      <c r="A11" s="54">
        <f aca="true" t="shared" si="0" ref="A11:A27">IF(ABS(MAX(D11:D11))+ABS(MIN(D11:D11))=0,0,1)</f>
        <v>0</v>
      </c>
      <c r="B11" s="29" t="s">
        <v>37</v>
      </c>
      <c r="C11" s="39"/>
      <c r="D11" s="39">
        <f>SUM(D12:D16)</f>
        <v>0</v>
      </c>
    </row>
    <row r="12" spans="1:4" ht="78.75">
      <c r="A12" s="54">
        <f t="shared" si="0"/>
        <v>0</v>
      </c>
      <c r="B12" s="57" t="s">
        <v>52</v>
      </c>
      <c r="C12" s="38"/>
      <c r="D12" s="51"/>
    </row>
    <row r="13" spans="1:4" ht="63">
      <c r="A13" s="54">
        <f t="shared" si="0"/>
        <v>0</v>
      </c>
      <c r="B13" s="24" t="s">
        <v>53</v>
      </c>
      <c r="C13" s="38"/>
      <c r="D13" s="51"/>
    </row>
    <row r="14" spans="1:4" ht="31.5">
      <c r="A14" s="54">
        <f t="shared" si="0"/>
        <v>0</v>
      </c>
      <c r="B14" s="25" t="s">
        <v>41</v>
      </c>
      <c r="C14" s="38"/>
      <c r="D14" s="51"/>
    </row>
    <row r="15" spans="1:5" ht="15.75">
      <c r="A15" s="54">
        <f t="shared" si="0"/>
        <v>0</v>
      </c>
      <c r="B15" s="22"/>
      <c r="C15" s="38"/>
      <c r="D15" s="52"/>
      <c r="E15">
        <f>IF(ABS(MAX(D15:D15))+ABS(MIN(D15:D15))=0,0,1)</f>
        <v>0</v>
      </c>
    </row>
    <row r="16" spans="1:5" ht="15.75">
      <c r="A16" s="54">
        <f t="shared" si="0"/>
        <v>0</v>
      </c>
      <c r="B16" s="22"/>
      <c r="C16" s="38"/>
      <c r="D16" s="52"/>
      <c r="E16">
        <f>IF(ABS(MAX(D16:D16))+ABS(MIN(D16:D16))=0,0,1)</f>
        <v>0</v>
      </c>
    </row>
    <row r="17" spans="1:4" ht="15.75">
      <c r="A17" s="54">
        <f t="shared" si="0"/>
        <v>0</v>
      </c>
      <c r="B17" s="30" t="s">
        <v>38</v>
      </c>
      <c r="C17" s="39"/>
      <c r="D17" s="39">
        <f>SUM(D18:D23)</f>
        <v>0</v>
      </c>
    </row>
    <row r="18" spans="1:4" ht="15.75">
      <c r="A18" s="54">
        <f t="shared" si="0"/>
        <v>0</v>
      </c>
      <c r="B18" s="21" t="s">
        <v>45</v>
      </c>
      <c r="C18" s="38"/>
      <c r="D18" s="52"/>
    </row>
    <row r="19" spans="1:4" ht="94.5">
      <c r="A19" s="54">
        <f t="shared" si="0"/>
        <v>0</v>
      </c>
      <c r="B19" s="21" t="s">
        <v>54</v>
      </c>
      <c r="C19" s="38"/>
      <c r="D19" s="52"/>
    </row>
    <row r="20" spans="1:4" ht="63">
      <c r="A20" s="54">
        <f t="shared" si="0"/>
        <v>0</v>
      </c>
      <c r="B20" s="21" t="s">
        <v>55</v>
      </c>
      <c r="C20" s="38"/>
      <c r="D20" s="52"/>
    </row>
    <row r="21" spans="1:4" ht="31.5">
      <c r="A21" s="54">
        <f t="shared" si="0"/>
        <v>0</v>
      </c>
      <c r="B21" s="21" t="s">
        <v>56</v>
      </c>
      <c r="C21" s="38"/>
      <c r="D21" s="52"/>
    </row>
    <row r="22" spans="1:5" ht="15.75">
      <c r="A22" s="54">
        <f t="shared" si="0"/>
        <v>0</v>
      </c>
      <c r="B22" s="22"/>
      <c r="C22" s="38"/>
      <c r="D22" s="52"/>
      <c r="E22">
        <f>IF(ABS(MAX(D22:D22))+ABS(MIN(D22:D22))=0,0,1)</f>
        <v>0</v>
      </c>
    </row>
    <row r="23" spans="1:5" ht="15.75">
      <c r="A23" s="54">
        <f t="shared" si="0"/>
        <v>0</v>
      </c>
      <c r="B23" s="22"/>
      <c r="C23" s="38"/>
      <c r="D23" s="52"/>
      <c r="E23">
        <f>IF(ABS(MAX(D23:D23))+ABS(MIN(D23:D23))=0,0,1)</f>
        <v>0</v>
      </c>
    </row>
    <row r="24" spans="1:4" ht="47.25">
      <c r="A24" s="54">
        <f t="shared" si="0"/>
        <v>0</v>
      </c>
      <c r="B24" s="30" t="s">
        <v>39</v>
      </c>
      <c r="C24" s="39"/>
      <c r="D24" s="39">
        <f>SUM(D25:D27)</f>
        <v>0</v>
      </c>
    </row>
    <row r="25" spans="1:4" s="2" customFormat="1" ht="63">
      <c r="A25" s="54">
        <f t="shared" si="0"/>
        <v>0</v>
      </c>
      <c r="B25" s="21" t="s">
        <v>49</v>
      </c>
      <c r="C25" s="38"/>
      <c r="D25" s="51"/>
    </row>
    <row r="26" spans="1:5" ht="15.75">
      <c r="A26" s="54">
        <f t="shared" si="0"/>
        <v>0</v>
      </c>
      <c r="B26" s="22"/>
      <c r="C26" s="38"/>
      <c r="D26" s="52"/>
      <c r="E26">
        <f>IF(ABS(MAX(D26:D26))+ABS(MIN(D26:D26))=0,0,1)</f>
        <v>0</v>
      </c>
    </row>
    <row r="27" spans="1:5" s="2" customFormat="1" ht="16.5" thickBot="1">
      <c r="A27" s="54">
        <f t="shared" si="0"/>
        <v>0</v>
      </c>
      <c r="B27" s="23"/>
      <c r="C27" s="40"/>
      <c r="D27" s="53"/>
      <c r="E27">
        <f>IF(ABS(MAX(D27:D27))+ABS(MIN(D27:D27))=0,0,1)</f>
        <v>0</v>
      </c>
    </row>
  </sheetData>
  <sheetProtection sheet="1" objects="1" scenarios="1"/>
  <autoFilter ref="A1:A27"/>
  <mergeCells count="1">
    <mergeCell ref="B2:D2"/>
  </mergeCells>
  <printOptions horizontalCentered="1"/>
  <pageMargins left="0" right="0" top="0.5905511811023623" bottom="0.5905511811023623" header="0.31496062992125984" footer="0.31496062992125984"/>
  <pageSetup horizontalDpi="600" verticalDpi="600" orientation="landscape" paperSize="9" scale="84"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Държавни разходи</dc:creator>
  <cp:keywords/>
  <dc:description/>
  <cp:lastModifiedBy>Десислава Стойчева Попова</cp:lastModifiedBy>
  <cp:lastPrinted>2022-03-21T10:05:32Z</cp:lastPrinted>
  <dcterms:created xsi:type="dcterms:W3CDTF">2020-04-28T14:17:25Z</dcterms:created>
  <dcterms:modified xsi:type="dcterms:W3CDTF">2023-01-11T13:14:52Z</dcterms:modified>
  <cp:category/>
  <cp:version/>
  <cp:contentType/>
  <cp:contentStatus/>
</cp:coreProperties>
</file>